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5621"/>
</workbook>
</file>

<file path=xl/calcChain.xml><?xml version="1.0" encoding="utf-8"?>
<calcChain xmlns="http://schemas.openxmlformats.org/spreadsheetml/2006/main">
  <c r="H45" i="1" l="1"/>
  <c r="H59" i="1" l="1"/>
  <c r="G59" i="1"/>
  <c r="G60" i="1"/>
  <c r="H60" i="1"/>
  <c r="G20" i="1"/>
  <c r="E18" i="1"/>
  <c r="D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4" i="1"/>
  <c r="H42" i="1"/>
  <c r="H40" i="1"/>
  <c r="H39" i="1"/>
  <c r="H38" i="1"/>
  <c r="H36" i="1"/>
  <c r="H35" i="1"/>
  <c r="H34" i="1"/>
  <c r="H33" i="1"/>
  <c r="H32" i="1"/>
  <c r="H31" i="1"/>
  <c r="H30" i="1"/>
  <c r="H29" i="1"/>
  <c r="H27" i="1"/>
  <c r="H25" i="1"/>
  <c r="H24" i="1"/>
  <c r="H23" i="1"/>
  <c r="H22" i="1"/>
  <c r="H19" i="1"/>
  <c r="H17" i="1"/>
  <c r="H15" i="1"/>
  <c r="H12" i="1"/>
  <c r="H11" i="1"/>
  <c r="H10" i="1"/>
  <c r="H9" i="1"/>
  <c r="H8" i="1"/>
  <c r="H7" i="1"/>
  <c r="G89" i="1"/>
  <c r="G88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<sst xmlns="http://schemas.openxmlformats.org/spreadsheetml/2006/main" count="263" uniqueCount="111">
  <si>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</si>
  <si>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</si>
  <si>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</si>
  <si>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</si>
  <si>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</si>
  <si>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</si>
  <si>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</si>
  <si>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</si>
  <si>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</si>
  <si>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</si>
  <si>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</si>
  <si>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</si>
  <si>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</si>
  <si>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</si>
  <si>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</si>
  <si>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</si>
  <si>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</si>
  <si>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</si>
  <si>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</si>
  <si>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</si>
  <si>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</si>
  <si>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</si>
  <si>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</si>
  <si>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</si>
  <si>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</si>
  <si>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</si>
  <si>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</si>
  <si>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</si>
  <si>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</si>
  <si>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</si>
  <si>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</si>
  <si>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</si>
  <si>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</si>
  <si>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</si>
  <si>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</si>
  <si>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</si>
  <si>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</si>
  <si>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</si>
  <si>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</si>
  <si>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</si>
  <si>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</si>
  <si>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</si>
  <si>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</si>
  <si>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</si>
  <si>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</si>
  <si>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</si>
  <si>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</si>
  <si>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</si>
  <si>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</si>
  <si>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</si>
  <si>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</si>
  <si>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</si>
  <si>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</si>
  <si>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</si>
  <si>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</si>
  <si>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</si>
  <si>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</si>
  <si>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</si>
  <si>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</si>
  <si>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</si>
  <si>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</si>
  <si>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</si>
  <si>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</si>
  <si>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</si>
  <si>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</si>
  <si>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</si>
  <si>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</si>
  <si>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</si>
  <si>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</si>
  <si>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</si>
  <si>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</si>
  <si>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</si>
  <si>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</si>
  <si>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</si>
  <si>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</si>
  <si>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</si>
  <si>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</si>
  <si>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</si>
  <si>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</si>
  <si>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</si>
  <si>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</si>
  <si>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</si>
  <si>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</si>
  <si>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</si>
  <si>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</si>
  <si>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</si>
  <si>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</si>
  <si>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</si>
  <si>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</si>
  <si>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</si>
  <si>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2018 год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</si>
  <si>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</si>
  <si>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</si>
  <si>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</si>
  <si>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</si>
  <si>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</si>
  <si>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Темп роста к соответствующему периоду 2017 года, %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</si>
  <si>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</si>
  <si>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</si>
  <si>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</si>
  <si>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</si>
  <si>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</si>
  <si>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</si>
  <si>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</si>
  <si>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</si>
  <si>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</si>
  <si>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</si>
  <si>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</si>
  <si>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I полугодие 2018 года в сравнении с соответствующим периодом 2017 года</t>
  </si>
  <si>
    <t>Исполнено за I полугодие 2017 года</t>
  </si>
  <si>
    <t>Исполнено за I полугодие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</si>
</sst>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7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8" xfId="35" applyNumberFormat="1" applyFont="1" applyFill="1" applyBorder="1" applyAlignment="1" applyProtection="1">
      <alignment horizontal="right" vertical="center" wrapText="1"/>
    </xf>
    <xf numFmtId="165" fontId="8" fillId="0" borderId="8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sqref="A1:H1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7" customWidth="1"/>
    <col min="6" max="6" width="25" customWidth="1"/>
    <col min="7" max="7" width="14" customWidth="1"/>
    <col min="8" max="8" width="17" customWidth="1"/>
  </cols>
  <sheetData>
    <row r="1" spans="1:8" ht="55.5" customHeight="1" x14ac:dyDescent="0.25">
      <c r="A1" s="41" t="s">
        <v>108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3" t="s">
        <v>0</v>
      </c>
      <c r="B3" s="43" t="s">
        <v>1</v>
      </c>
      <c r="C3" s="43" t="s">
        <v>92</v>
      </c>
      <c r="D3" s="40" t="s">
        <v>109</v>
      </c>
      <c r="E3" s="40" t="s">
        <v>90</v>
      </c>
      <c r="F3" s="40"/>
      <c r="G3" s="40"/>
      <c r="H3" s="45" t="s">
        <v>96</v>
      </c>
    </row>
    <row r="4" spans="1:8" ht="39" customHeight="1" x14ac:dyDescent="0.2">
      <c r="A4" s="44"/>
      <c r="B4" s="44"/>
      <c r="C4" s="44"/>
      <c r="D4" s="40"/>
      <c r="E4" s="28" t="s">
        <v>107</v>
      </c>
      <c r="F4" s="29" t="s">
        <v>110</v>
      </c>
      <c r="G4" s="28" t="s">
        <v>91</v>
      </c>
      <c r="H4" s="46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30050957.900000006</v>
      </c>
      <c r="E5" s="30">
        <f>SUM(E6,E18,E21,E26,E37,E43,E48,E57,E61,E69,E75,E80,E84,E86)</f>
        <v>72120350.299999997</v>
      </c>
      <c r="F5" s="30">
        <f>SUM(F6,F18,F21,F26,F37,F43,F48,F57,F61,F69,F75,F80,F84,F86)</f>
        <v>30608471.200000007</v>
      </c>
      <c r="G5" s="30">
        <f>F5/E5*100</f>
        <v>42.440824361886122</v>
      </c>
      <c r="H5" s="31">
        <f>F5/D5*100</f>
        <v>101.85522638531266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1761764</v>
      </c>
      <c r="E6" s="32">
        <f>SUM(E7:E17)</f>
        <v>5169305.7</v>
      </c>
      <c r="F6" s="32">
        <f>SUM(F7:F17)</f>
        <v>2130259.6</v>
      </c>
      <c r="G6" s="33">
        <f>F6/E6*100</f>
        <v>41.209781808802681</v>
      </c>
      <c r="H6" s="33">
        <f>F6/D6*100</f>
        <v>120.91628617680917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3439.2</v>
      </c>
      <c r="E7" s="35">
        <v>11191.9</v>
      </c>
      <c r="F7" s="34">
        <v>4709.1000000000004</v>
      </c>
      <c r="G7" s="36">
        <f>F7/E7*100</f>
        <v>42.075965653731721</v>
      </c>
      <c r="H7" s="36">
        <f>F7/D7*100</f>
        <v>136.92428471737614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101561.7</v>
      </c>
      <c r="E8" s="35">
        <v>268570.2</v>
      </c>
      <c r="F8" s="34">
        <v>119021.8</v>
      </c>
      <c r="G8" s="36">
        <f t="shared" ref="G8:G79" si="0">F8/E8*100</f>
        <v>44.316830385500701</v>
      </c>
      <c r="H8" s="36">
        <f t="shared" ref="H8:H79" si="1">F8/D8*100</f>
        <v>117.19161849397952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842187.9</v>
      </c>
      <c r="E9" s="35">
        <v>2158076.2000000002</v>
      </c>
      <c r="F9" s="34">
        <v>1028290</v>
      </c>
      <c r="G9" s="36">
        <f t="shared" si="0"/>
        <v>47.648456528087372</v>
      </c>
      <c r="H9" s="36">
        <f t="shared" si="1"/>
        <v>122.09745592402834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71268</v>
      </c>
      <c r="E10" s="35">
        <v>184956.9</v>
      </c>
      <c r="F10" s="34">
        <v>71100.100000000006</v>
      </c>
      <c r="G10" s="36">
        <f t="shared" si="0"/>
        <v>38.441442303585326</v>
      </c>
      <c r="H10" s="36">
        <f t="shared" si="1"/>
        <v>99.764410394566994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192714.5</v>
      </c>
      <c r="E11" s="35">
        <v>497808.4</v>
      </c>
      <c r="F11" s="34">
        <v>233662.2</v>
      </c>
      <c r="G11" s="36">
        <f t="shared" si="0"/>
        <v>46.938179428069112</v>
      </c>
      <c r="H11" s="36">
        <f t="shared" si="1"/>
        <v>121.24785628481511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35684.199999999997</v>
      </c>
      <c r="E12" s="35">
        <v>84273.600000000006</v>
      </c>
      <c r="F12" s="34">
        <v>48331.6</v>
      </c>
      <c r="G12" s="36">
        <f t="shared" si="0"/>
        <v>57.350819236391935</v>
      </c>
      <c r="H12" s="36">
        <f t="shared" si="1"/>
        <v>135.44257682671883</v>
      </c>
    </row>
    <row r="13" spans="1:8" ht="18" customHeight="1" x14ac:dyDescent="0.2">
      <c r="A13" s="7" t="s">
        <v>3</v>
      </c>
      <c r="B13" s="7" t="s">
        <v>37</v>
      </c>
      <c r="C13" s="10" t="s">
        <v>102</v>
      </c>
      <c r="D13" s="34">
        <v>0</v>
      </c>
      <c r="E13" s="35">
        <v>0</v>
      </c>
      <c r="F13" s="34">
        <v>0</v>
      </c>
      <c r="G13" s="36">
        <v>0</v>
      </c>
      <c r="H13" s="36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2105</v>
      </c>
      <c r="E14" s="35">
        <v>5200</v>
      </c>
      <c r="F14" s="34">
        <v>2144.4</v>
      </c>
      <c r="G14" s="36">
        <f t="shared" si="0"/>
        <v>41.238461538461543</v>
      </c>
      <c r="H14" s="36">
        <v>0</v>
      </c>
    </row>
    <row r="15" spans="1:8" ht="15" x14ac:dyDescent="0.2">
      <c r="A15" s="7" t="s">
        <v>3</v>
      </c>
      <c r="B15" s="7" t="s">
        <v>75</v>
      </c>
      <c r="C15" s="10" t="s">
        <v>93</v>
      </c>
      <c r="D15" s="34">
        <v>1008.5</v>
      </c>
      <c r="E15" s="35">
        <v>85533.9</v>
      </c>
      <c r="F15" s="34">
        <v>0</v>
      </c>
      <c r="G15" s="36">
        <f t="shared" si="0"/>
        <v>0</v>
      </c>
      <c r="H15" s="36">
        <f t="shared" si="1"/>
        <v>0</v>
      </c>
    </row>
    <row r="16" spans="1:8" ht="30" x14ac:dyDescent="0.2">
      <c r="A16" s="7" t="s">
        <v>3</v>
      </c>
      <c r="B16" s="7" t="s">
        <v>41</v>
      </c>
      <c r="C16" s="10" t="s">
        <v>99</v>
      </c>
      <c r="D16" s="34">
        <v>0</v>
      </c>
      <c r="E16" s="35">
        <v>0</v>
      </c>
      <c r="F16" s="34">
        <v>0</v>
      </c>
      <c r="G16" s="36">
        <v>0</v>
      </c>
      <c r="H16" s="36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511795</v>
      </c>
      <c r="E17" s="35">
        <v>1873694.6</v>
      </c>
      <c r="F17" s="34">
        <v>623000.4</v>
      </c>
      <c r="G17" s="36">
        <f t="shared" si="0"/>
        <v>33.249836979836523</v>
      </c>
      <c r="H17" s="36">
        <f t="shared" si="1"/>
        <v>121.72850457702791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>SUM(D19:D20)</f>
        <v>8032.8</v>
      </c>
      <c r="E18" s="32">
        <f>SUM(E19:E20)</f>
        <v>29962</v>
      </c>
      <c r="F18" s="32">
        <f t="shared" ref="F18" si="2">SUM(F19:F19)</f>
        <v>8944</v>
      </c>
      <c r="G18" s="33">
        <f t="shared" si="0"/>
        <v>29.851144783392296</v>
      </c>
      <c r="H18" s="33">
        <f t="shared" si="1"/>
        <v>111.34349168409521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8032.8</v>
      </c>
      <c r="E19" s="35">
        <v>29952</v>
      </c>
      <c r="F19" s="34">
        <v>8944</v>
      </c>
      <c r="G19" s="36">
        <f t="shared" si="0"/>
        <v>29.861111111111111</v>
      </c>
      <c r="H19" s="36">
        <f t="shared" si="1"/>
        <v>111.34349168409521</v>
      </c>
    </row>
    <row r="20" spans="1:8" ht="16.5" customHeight="1" x14ac:dyDescent="0.2">
      <c r="A20" s="11" t="s">
        <v>6</v>
      </c>
      <c r="B20" s="11" t="s">
        <v>10</v>
      </c>
      <c r="C20" s="8" t="s">
        <v>97</v>
      </c>
      <c r="D20" s="34">
        <v>0</v>
      </c>
      <c r="E20" s="35">
        <v>10</v>
      </c>
      <c r="F20" s="34">
        <v>0</v>
      </c>
      <c r="G20" s="36">
        <f t="shared" si="0"/>
        <v>0</v>
      </c>
      <c r="H20" s="36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>SUM(D22:D25)</f>
        <v>232055.5</v>
      </c>
      <c r="E21" s="32">
        <f t="shared" ref="E21:F21" si="3">SUM(E22:E25)</f>
        <v>591977.80000000005</v>
      </c>
      <c r="F21" s="32">
        <f t="shared" si="3"/>
        <v>247602.19999999998</v>
      </c>
      <c r="G21" s="33">
        <f t="shared" si="0"/>
        <v>41.826264430862096</v>
      </c>
      <c r="H21" s="33">
        <f t="shared" si="1"/>
        <v>106.69956109637565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29774.7</v>
      </c>
      <c r="E22" s="35">
        <v>92303.6</v>
      </c>
      <c r="F22" s="37">
        <v>39973.699999999997</v>
      </c>
      <c r="G22" s="36">
        <f t="shared" si="0"/>
        <v>43.306761599764251</v>
      </c>
      <c r="H22" s="36">
        <f t="shared" si="1"/>
        <v>134.25391355748334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7">
        <v>74042.8</v>
      </c>
      <c r="E23" s="35">
        <v>201306.1</v>
      </c>
      <c r="F23" s="37">
        <v>81123.600000000006</v>
      </c>
      <c r="G23" s="36">
        <f t="shared" si="0"/>
        <v>40.298629798103484</v>
      </c>
      <c r="H23" s="36">
        <f t="shared" si="1"/>
        <v>109.56311754822887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7">
        <v>100334.2</v>
      </c>
      <c r="E24" s="35">
        <v>229901.2</v>
      </c>
      <c r="F24" s="37">
        <v>94674.5</v>
      </c>
      <c r="G24" s="36">
        <f t="shared" si="0"/>
        <v>41.180515804180231</v>
      </c>
      <c r="H24" s="36">
        <f t="shared" si="1"/>
        <v>94.359151714968576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7">
        <v>27903.8</v>
      </c>
      <c r="E25" s="35">
        <v>68466.899999999994</v>
      </c>
      <c r="F25" s="37">
        <v>31830.400000000001</v>
      </c>
      <c r="G25" s="36">
        <f t="shared" si="0"/>
        <v>46.490201834755197</v>
      </c>
      <c r="H25" s="36">
        <f t="shared" si="1"/>
        <v>114.0719185200582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8">
        <f>SUM(D27:D36)</f>
        <v>7196173.8000000007</v>
      </c>
      <c r="E26" s="38">
        <f t="shared" ref="E26:F26" si="4">SUM(E27:E36)</f>
        <v>17295873.299999997</v>
      </c>
      <c r="F26" s="38">
        <f t="shared" si="4"/>
        <v>5429105.5</v>
      </c>
      <c r="G26" s="33">
        <f t="shared" si="0"/>
        <v>31.389600315816381</v>
      </c>
      <c r="H26" s="33">
        <f t="shared" si="1"/>
        <v>75.444335432810135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7">
        <v>115448.4</v>
      </c>
      <c r="E27" s="35">
        <v>319432</v>
      </c>
      <c r="F27" s="37">
        <v>132455.5</v>
      </c>
      <c r="G27" s="36">
        <f t="shared" si="0"/>
        <v>41.465945803801745</v>
      </c>
      <c r="H27" s="36">
        <f t="shared" si="1"/>
        <v>114.73134318015667</v>
      </c>
    </row>
    <row r="28" spans="1:8" ht="15" x14ac:dyDescent="0.2">
      <c r="A28" s="15" t="s">
        <v>10</v>
      </c>
      <c r="B28" s="15" t="s">
        <v>6</v>
      </c>
      <c r="C28" s="14" t="s">
        <v>100</v>
      </c>
      <c r="D28" s="37">
        <v>0</v>
      </c>
      <c r="E28" s="35">
        <v>0</v>
      </c>
      <c r="F28" s="37">
        <v>0</v>
      </c>
      <c r="G28" s="36">
        <v>0</v>
      </c>
      <c r="H28" s="36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7">
        <v>1024.7</v>
      </c>
      <c r="E29" s="35">
        <v>7764.7</v>
      </c>
      <c r="F29" s="37">
        <v>49.8</v>
      </c>
      <c r="G29" s="36">
        <f t="shared" si="0"/>
        <v>0.64136412224554706</v>
      </c>
      <c r="H29" s="36">
        <f t="shared" si="1"/>
        <v>4.8599590123938707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7">
        <v>1685187.7</v>
      </c>
      <c r="E30" s="35">
        <v>2194100.1</v>
      </c>
      <c r="F30" s="37">
        <v>1188038.3</v>
      </c>
      <c r="G30" s="36">
        <f t="shared" si="0"/>
        <v>54.146950724809685</v>
      </c>
      <c r="H30" s="36">
        <f t="shared" si="1"/>
        <v>70.4988708379488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7">
        <v>5237.8</v>
      </c>
      <c r="E31" s="35">
        <v>53291.9</v>
      </c>
      <c r="F31" s="37">
        <v>3816.5</v>
      </c>
      <c r="G31" s="36">
        <f t="shared" si="0"/>
        <v>7.1615010911601953</v>
      </c>
      <c r="H31" s="36">
        <f t="shared" si="1"/>
        <v>72.864561457100308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7">
        <v>130463.1</v>
      </c>
      <c r="E32" s="35">
        <v>355250.3</v>
      </c>
      <c r="F32" s="37">
        <v>137118.20000000001</v>
      </c>
      <c r="G32" s="36">
        <f t="shared" si="0"/>
        <v>38.597631022408713</v>
      </c>
      <c r="H32" s="36">
        <f t="shared" si="1"/>
        <v>105.1011358767345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7">
        <v>578172.1</v>
      </c>
      <c r="E33" s="35">
        <v>1000147.1</v>
      </c>
      <c r="F33" s="37">
        <v>632621</v>
      </c>
      <c r="G33" s="36">
        <f t="shared" si="0"/>
        <v>63.252795513779922</v>
      </c>
      <c r="H33" s="36">
        <f t="shared" si="1"/>
        <v>109.41742086828472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7">
        <v>3139592</v>
      </c>
      <c r="E34" s="35">
        <v>9938791.0999999996</v>
      </c>
      <c r="F34" s="37">
        <v>1851748.3</v>
      </c>
      <c r="G34" s="36">
        <f t="shared" si="0"/>
        <v>18.63152451207069</v>
      </c>
      <c r="H34" s="36">
        <f t="shared" si="1"/>
        <v>58.980539509592333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7">
        <v>126207.7</v>
      </c>
      <c r="E35" s="35">
        <v>389950.2</v>
      </c>
      <c r="F35" s="37">
        <v>90253.2</v>
      </c>
      <c r="G35" s="36">
        <f t="shared" si="0"/>
        <v>23.144801566969321</v>
      </c>
      <c r="H35" s="36">
        <f t="shared" si="1"/>
        <v>71.511643108938685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7">
        <v>1414840.3</v>
      </c>
      <c r="E36" s="35">
        <v>3037145.9</v>
      </c>
      <c r="F36" s="37">
        <v>1393004.7</v>
      </c>
      <c r="G36" s="36">
        <f t="shared" si="0"/>
        <v>45.865583869382107</v>
      </c>
      <c r="H36" s="36">
        <f t="shared" si="1"/>
        <v>98.456673873369311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2">
        <f>SUM(D39:D42)+D38</f>
        <v>2914215.7</v>
      </c>
      <c r="E37" s="32">
        <f t="shared" ref="E37:F37" si="5">SUM(E39:E42)+E38</f>
        <v>5661196.9999999991</v>
      </c>
      <c r="F37" s="32">
        <f t="shared" si="5"/>
        <v>2060969.5</v>
      </c>
      <c r="G37" s="33">
        <f t="shared" si="0"/>
        <v>36.405189573865741</v>
      </c>
      <c r="H37" s="33">
        <f t="shared" si="1"/>
        <v>70.721240709807446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4">
        <v>1303200.8999999999</v>
      </c>
      <c r="E38" s="35">
        <v>790659.1</v>
      </c>
      <c r="F38" s="34">
        <v>263215</v>
      </c>
      <c r="G38" s="36">
        <f t="shared" si="0"/>
        <v>33.290579973088278</v>
      </c>
      <c r="H38" s="36">
        <f t="shared" si="1"/>
        <v>20.197576597744831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4">
        <v>899771.9</v>
      </c>
      <c r="E39" s="35">
        <v>2693174.8</v>
      </c>
      <c r="F39" s="34">
        <v>1074688.8</v>
      </c>
      <c r="G39" s="36">
        <f t="shared" si="0"/>
        <v>39.904160695399355</v>
      </c>
      <c r="H39" s="36">
        <f t="shared" si="1"/>
        <v>119.44013810611334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4">
        <v>530847.19999999995</v>
      </c>
      <c r="E40" s="35">
        <v>1811938</v>
      </c>
      <c r="F40" s="34">
        <v>559818.30000000005</v>
      </c>
      <c r="G40" s="36">
        <f t="shared" si="0"/>
        <v>30.896106820432053</v>
      </c>
      <c r="H40" s="36">
        <f t="shared" si="1"/>
        <v>105.45752148640892</v>
      </c>
    </row>
    <row r="41" spans="1:8" ht="30" x14ac:dyDescent="0.2">
      <c r="A41" s="11" t="s">
        <v>12</v>
      </c>
      <c r="B41" s="11" t="s">
        <v>10</v>
      </c>
      <c r="C41" s="8" t="s">
        <v>101</v>
      </c>
      <c r="D41" s="34">
        <v>0</v>
      </c>
      <c r="E41" s="35">
        <v>0</v>
      </c>
      <c r="F41" s="34">
        <v>0</v>
      </c>
      <c r="G41" s="36">
        <v>0</v>
      </c>
      <c r="H41" s="36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4">
        <v>180395.7</v>
      </c>
      <c r="E42" s="35">
        <v>365425.1</v>
      </c>
      <c r="F42" s="34">
        <v>163247.4</v>
      </c>
      <c r="G42" s="36">
        <f t="shared" si="0"/>
        <v>44.673285989386066</v>
      </c>
      <c r="H42" s="36">
        <f t="shared" si="1"/>
        <v>90.494063882897422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8">
        <f>SUM(D44:D47)</f>
        <v>13327.8</v>
      </c>
      <c r="E43" s="38">
        <f t="shared" ref="E43:F43" si="6">SUM(E44:E47)</f>
        <v>61275.8</v>
      </c>
      <c r="F43" s="38">
        <f t="shared" si="6"/>
        <v>17070.3</v>
      </c>
      <c r="G43" s="33">
        <f t="shared" si="0"/>
        <v>27.858143018940591</v>
      </c>
      <c r="H43" s="33">
        <f t="shared" si="1"/>
        <v>128.08040336739748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7">
        <v>275.8</v>
      </c>
      <c r="E44" s="35">
        <v>0</v>
      </c>
      <c r="F44" s="37">
        <v>0</v>
      </c>
      <c r="G44" s="36">
        <v>0</v>
      </c>
      <c r="H44" s="36">
        <f t="shared" si="1"/>
        <v>0</v>
      </c>
    </row>
    <row r="45" spans="1:8" ht="15" x14ac:dyDescent="0.2">
      <c r="A45" s="11" t="s">
        <v>14</v>
      </c>
      <c r="B45" s="11" t="s">
        <v>6</v>
      </c>
      <c r="C45" s="8" t="s">
        <v>103</v>
      </c>
      <c r="D45" s="37">
        <v>0</v>
      </c>
      <c r="E45" s="35">
        <v>0</v>
      </c>
      <c r="F45" s="37">
        <v>0</v>
      </c>
      <c r="G45" s="36"/>
      <c r="H45" s="36" t="e">
        <f t="shared" si="1"/>
        <v>#DIV/0!</v>
      </c>
    </row>
    <row r="46" spans="1:8" ht="30" x14ac:dyDescent="0.2">
      <c r="A46" s="12" t="s">
        <v>14</v>
      </c>
      <c r="B46" s="15" t="s">
        <v>8</v>
      </c>
      <c r="C46" s="14" t="s">
        <v>50</v>
      </c>
      <c r="D46" s="37">
        <v>8250.4</v>
      </c>
      <c r="E46" s="35">
        <v>41170.5</v>
      </c>
      <c r="F46" s="37">
        <v>11281.3</v>
      </c>
      <c r="G46" s="36">
        <f t="shared" si="0"/>
        <v>27.401416062471913</v>
      </c>
      <c r="H46" s="36">
        <f t="shared" si="1"/>
        <v>136.73640065936198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7">
        <v>4801.6000000000004</v>
      </c>
      <c r="E47" s="35">
        <v>20105.3</v>
      </c>
      <c r="F47" s="37">
        <v>5789</v>
      </c>
      <c r="G47" s="36">
        <f t="shared" si="0"/>
        <v>28.793402734602321</v>
      </c>
      <c r="H47" s="36">
        <f t="shared" si="1"/>
        <v>120.5639786737754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2">
        <f>SUM(D49:D56)</f>
        <v>7604199.7999999998</v>
      </c>
      <c r="E48" s="32">
        <f t="shared" ref="E48:F48" si="7">SUM(E49:E56)</f>
        <v>18616942.699999996</v>
      </c>
      <c r="F48" s="32">
        <f t="shared" si="7"/>
        <v>8739559.6999999993</v>
      </c>
      <c r="G48" s="33">
        <f t="shared" si="0"/>
        <v>46.944118810657351</v>
      </c>
      <c r="H48" s="33">
        <f t="shared" si="1"/>
        <v>114.93069527184174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4">
        <v>1901433.3</v>
      </c>
      <c r="E49" s="35">
        <v>4957531</v>
      </c>
      <c r="F49" s="34">
        <v>2068651</v>
      </c>
      <c r="G49" s="36">
        <f t="shared" si="0"/>
        <v>41.727444568677427</v>
      </c>
      <c r="H49" s="36">
        <f t="shared" si="1"/>
        <v>108.79429743867428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4">
        <v>3571558.7</v>
      </c>
      <c r="E50" s="35">
        <v>9063826.6999999993</v>
      </c>
      <c r="F50" s="34">
        <v>4409191.5999999996</v>
      </c>
      <c r="G50" s="36">
        <f t="shared" si="0"/>
        <v>48.646027179667946</v>
      </c>
      <c r="H50" s="36">
        <f t="shared" si="1"/>
        <v>123.45286667134994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4">
        <v>783273.5</v>
      </c>
      <c r="E51" s="35">
        <v>1613463.5</v>
      </c>
      <c r="F51" s="34">
        <v>777541.9</v>
      </c>
      <c r="G51" s="36">
        <f t="shared" si="0"/>
        <v>48.19085774174625</v>
      </c>
      <c r="H51" s="36">
        <f t="shared" si="1"/>
        <v>99.268250489771461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4">
        <v>660196.19999999995</v>
      </c>
      <c r="E52" s="35">
        <v>1359831</v>
      </c>
      <c r="F52" s="34">
        <v>884302.6</v>
      </c>
      <c r="G52" s="36">
        <f t="shared" si="0"/>
        <v>65.030330974952037</v>
      </c>
      <c r="H52" s="36">
        <f t="shared" si="1"/>
        <v>133.9454241027137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4">
        <v>97375.1</v>
      </c>
      <c r="E53" s="35">
        <v>270320.2</v>
      </c>
      <c r="F53" s="34">
        <v>110818</v>
      </c>
      <c r="G53" s="36">
        <f t="shared" si="0"/>
        <v>40.995086567707482</v>
      </c>
      <c r="H53" s="36">
        <f t="shared" si="1"/>
        <v>113.80527465440342</v>
      </c>
    </row>
    <row r="54" spans="1:8" ht="16.5" customHeight="1" x14ac:dyDescent="0.2">
      <c r="A54" s="7" t="s">
        <v>16</v>
      </c>
      <c r="B54" s="18" t="s">
        <v>14</v>
      </c>
      <c r="C54" s="8" t="s">
        <v>104</v>
      </c>
      <c r="D54" s="34">
        <v>0</v>
      </c>
      <c r="E54" s="35">
        <v>0</v>
      </c>
      <c r="F54" s="34">
        <v>0</v>
      </c>
      <c r="G54" s="36">
        <v>0</v>
      </c>
      <c r="H54" s="36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94</v>
      </c>
      <c r="D55" s="34">
        <v>82836</v>
      </c>
      <c r="E55" s="35">
        <v>367603.9</v>
      </c>
      <c r="F55" s="34">
        <v>116922.8</v>
      </c>
      <c r="G55" s="36">
        <f t="shared" si="0"/>
        <v>31.806735456288681</v>
      </c>
      <c r="H55" s="36">
        <f t="shared" si="1"/>
        <v>141.14974165821624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4">
        <v>507527</v>
      </c>
      <c r="E56" s="35">
        <v>984366.4</v>
      </c>
      <c r="F56" s="34">
        <v>372131.8</v>
      </c>
      <c r="G56" s="36">
        <f t="shared" si="0"/>
        <v>37.804195673480926</v>
      </c>
      <c r="H56" s="36">
        <f t="shared" si="1"/>
        <v>73.322562149402884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2">
        <f>SUM(D58:D60)</f>
        <v>885149.5</v>
      </c>
      <c r="E57" s="32">
        <f>SUM(E58:E60)</f>
        <v>2436808.9000000004</v>
      </c>
      <c r="F57" s="32">
        <f>SUM(F58:F60)</f>
        <v>1075263.5999999999</v>
      </c>
      <c r="G57" s="33">
        <f t="shared" si="0"/>
        <v>44.125889395758513</v>
      </c>
      <c r="H57" s="33">
        <f t="shared" si="1"/>
        <v>121.47819097225947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7">
        <v>809684.7</v>
      </c>
      <c r="E58" s="35">
        <v>2202004.2000000002</v>
      </c>
      <c r="F58" s="37">
        <v>963767.7</v>
      </c>
      <c r="G58" s="36">
        <f t="shared" si="0"/>
        <v>43.767750306743281</v>
      </c>
      <c r="H58" s="36">
        <f t="shared" si="1"/>
        <v>119.03000019637273</v>
      </c>
    </row>
    <row r="59" spans="1:8" ht="15" x14ac:dyDescent="0.2">
      <c r="A59" s="12" t="s">
        <v>37</v>
      </c>
      <c r="B59" s="18" t="s">
        <v>6</v>
      </c>
      <c r="C59" s="13" t="s">
        <v>98</v>
      </c>
      <c r="D59" s="37">
        <v>915.9</v>
      </c>
      <c r="E59" s="35">
        <v>2794.5</v>
      </c>
      <c r="F59" s="37">
        <v>1521.1</v>
      </c>
      <c r="G59" s="36">
        <f t="shared" si="0"/>
        <v>54.431919842547863</v>
      </c>
      <c r="H59" s="36">
        <f t="shared" si="1"/>
        <v>166.07708265094442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7">
        <v>74548.899999999994</v>
      </c>
      <c r="E60" s="35">
        <v>232010.2</v>
      </c>
      <c r="F60" s="37">
        <v>109974.8</v>
      </c>
      <c r="G60" s="36">
        <f t="shared" si="0"/>
        <v>47.400847031725327</v>
      </c>
      <c r="H60" s="36">
        <f t="shared" si="1"/>
        <v>147.52035241297995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2">
        <f>SUM(D62:D68)</f>
        <v>2120132.6</v>
      </c>
      <c r="E61" s="32">
        <f t="shared" ref="E61:F61" si="8">SUM(E62:E68)</f>
        <v>4320623.0999999996</v>
      </c>
      <c r="F61" s="32">
        <f t="shared" si="8"/>
        <v>2352250.5</v>
      </c>
      <c r="G61" s="33">
        <f t="shared" si="0"/>
        <v>54.442390496870694</v>
      </c>
      <c r="H61" s="33">
        <f t="shared" si="1"/>
        <v>110.94827276369412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7">
        <v>445262.5</v>
      </c>
      <c r="E62" s="35">
        <v>1513282.4</v>
      </c>
      <c r="F62" s="37">
        <v>802575.8</v>
      </c>
      <c r="G62" s="36">
        <f t="shared" si="0"/>
        <v>53.035428152736074</v>
      </c>
      <c r="H62" s="36">
        <f t="shared" si="1"/>
        <v>180.24778641812415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7">
        <v>140815.79999999999</v>
      </c>
      <c r="E63" s="35">
        <v>314018.3</v>
      </c>
      <c r="F63" s="37">
        <v>152794.9</v>
      </c>
      <c r="G63" s="36">
        <f t="shared" si="0"/>
        <v>48.657960380016071</v>
      </c>
      <c r="H63" s="36">
        <f t="shared" si="1"/>
        <v>108.50692890996608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7">
        <v>30008.400000000001</v>
      </c>
      <c r="E64" s="35">
        <v>35333</v>
      </c>
      <c r="F64" s="37">
        <v>26977.7</v>
      </c>
      <c r="G64" s="36">
        <f t="shared" si="0"/>
        <v>76.352701440579622</v>
      </c>
      <c r="H64" s="36">
        <f t="shared" si="1"/>
        <v>89.900494528198777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7">
        <v>68010.100000000006</v>
      </c>
      <c r="E65" s="35">
        <v>131712.5</v>
      </c>
      <c r="F65" s="37">
        <v>77729.3</v>
      </c>
      <c r="G65" s="36">
        <f t="shared" si="0"/>
        <v>59.014368416057707</v>
      </c>
      <c r="H65" s="36">
        <f t="shared" si="1"/>
        <v>114.2908185695948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7">
        <v>58873.8</v>
      </c>
      <c r="E66" s="35">
        <v>97664.8</v>
      </c>
      <c r="F66" s="37">
        <v>54950</v>
      </c>
      <c r="G66" s="36">
        <f t="shared" si="0"/>
        <v>56.263873985304834</v>
      </c>
      <c r="H66" s="36">
        <f t="shared" si="1"/>
        <v>93.335235707564308</v>
      </c>
    </row>
    <row r="67" spans="1:8" ht="28.5" customHeight="1" x14ac:dyDescent="0.2">
      <c r="A67" s="12" t="s">
        <v>26</v>
      </c>
      <c r="B67" s="15" t="s">
        <v>37</v>
      </c>
      <c r="C67" s="14" t="s">
        <v>105</v>
      </c>
      <c r="D67" s="37">
        <v>0</v>
      </c>
      <c r="E67" s="35">
        <v>0</v>
      </c>
      <c r="F67" s="37">
        <v>0</v>
      </c>
      <c r="G67" s="36">
        <v>0</v>
      </c>
      <c r="H67" s="36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7">
        <v>1377162</v>
      </c>
      <c r="E68" s="35">
        <v>2228612.1</v>
      </c>
      <c r="F68" s="37">
        <v>1237222.8</v>
      </c>
      <c r="G68" s="36">
        <f t="shared" si="0"/>
        <v>55.515394536357398</v>
      </c>
      <c r="H68" s="36">
        <f t="shared" si="1"/>
        <v>89.838581081964222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2">
        <f>SUM(D70:D74)</f>
        <v>6416963.5999999996</v>
      </c>
      <c r="E69" s="32">
        <f t="shared" ref="E69:F69" si="9">SUM(E70:E74)</f>
        <v>14103845.5</v>
      </c>
      <c r="F69" s="32">
        <f t="shared" si="9"/>
        <v>6766825.6000000006</v>
      </c>
      <c r="G69" s="33">
        <f t="shared" si="0"/>
        <v>47.978585698489113</v>
      </c>
      <c r="H69" s="33">
        <f t="shared" si="1"/>
        <v>105.4521425055302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4">
        <v>193055.2</v>
      </c>
      <c r="E70" s="35">
        <v>420611.9</v>
      </c>
      <c r="F70" s="34">
        <v>207836.9</v>
      </c>
      <c r="G70" s="36">
        <f t="shared" si="0"/>
        <v>49.412986175616993</v>
      </c>
      <c r="H70" s="36">
        <f t="shared" si="1"/>
        <v>107.6567220152578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7">
        <v>633787.4</v>
      </c>
      <c r="E71" s="35">
        <v>1630622</v>
      </c>
      <c r="F71" s="37">
        <v>851072.9</v>
      </c>
      <c r="G71" s="36">
        <f t="shared" si="0"/>
        <v>52.193144701837703</v>
      </c>
      <c r="H71" s="36">
        <f t="shared" si="1"/>
        <v>134.2836572642498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7">
        <v>4698646</v>
      </c>
      <c r="E72" s="35">
        <v>9582241.9000000004</v>
      </c>
      <c r="F72" s="37">
        <v>4755020.4000000004</v>
      </c>
      <c r="G72" s="36">
        <f t="shared" si="0"/>
        <v>49.623255701778938</v>
      </c>
      <c r="H72" s="36">
        <f t="shared" si="1"/>
        <v>101.19980096393728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7">
        <v>654218.1</v>
      </c>
      <c r="E73" s="35">
        <v>1928546.6</v>
      </c>
      <c r="F73" s="37">
        <v>713890.4</v>
      </c>
      <c r="G73" s="36">
        <f t="shared" si="0"/>
        <v>37.017015819062912</v>
      </c>
      <c r="H73" s="36">
        <f t="shared" si="1"/>
        <v>109.12116311058956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7">
        <v>237256.9</v>
      </c>
      <c r="E74" s="35">
        <v>541823.1</v>
      </c>
      <c r="F74" s="37">
        <v>239005</v>
      </c>
      <c r="G74" s="36">
        <f t="shared" si="0"/>
        <v>44.111260667919105</v>
      </c>
      <c r="H74" s="36">
        <f t="shared" si="1"/>
        <v>100.73679627441817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8">
        <f>SUM(D76:D79)</f>
        <v>587006.60000000009</v>
      </c>
      <c r="E75" s="38">
        <f t="shared" ref="E75:F75" si="10">SUM(E76:E79)</f>
        <v>2897880.2</v>
      </c>
      <c r="F75" s="38">
        <f t="shared" si="10"/>
        <v>1499330.0999999999</v>
      </c>
      <c r="G75" s="33">
        <f t="shared" si="0"/>
        <v>51.738857251586857</v>
      </c>
      <c r="H75" s="33">
        <f t="shared" si="1"/>
        <v>255.41963241980579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7">
        <v>339918.4</v>
      </c>
      <c r="E76" s="35">
        <v>416941.1</v>
      </c>
      <c r="F76" s="37">
        <v>155273.79999999999</v>
      </c>
      <c r="G76" s="36">
        <f t="shared" si="0"/>
        <v>37.241183466921349</v>
      </c>
      <c r="H76" s="36">
        <f t="shared" si="1"/>
        <v>45.679727840564084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7">
        <v>138931.70000000001</v>
      </c>
      <c r="E77" s="35">
        <v>1767530.3</v>
      </c>
      <c r="F77" s="37">
        <v>967423.7</v>
      </c>
      <c r="G77" s="36">
        <f t="shared" si="0"/>
        <v>54.733075862971056</v>
      </c>
      <c r="H77" s="36">
        <f t="shared" si="1"/>
        <v>696.33042710914776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7">
        <v>75087.5</v>
      </c>
      <c r="E78" s="35">
        <v>622004.1</v>
      </c>
      <c r="F78" s="37">
        <v>336244.4</v>
      </c>
      <c r="G78" s="36">
        <f t="shared" si="0"/>
        <v>54.05822887662638</v>
      </c>
      <c r="H78" s="36">
        <f t="shared" si="1"/>
        <v>447.80342933244555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7">
        <v>33069</v>
      </c>
      <c r="E79" s="35">
        <v>91404.7</v>
      </c>
      <c r="F79" s="37">
        <v>40388.199999999997</v>
      </c>
      <c r="G79" s="36">
        <f t="shared" si="0"/>
        <v>44.186130472503052</v>
      </c>
      <c r="H79" s="36">
        <f t="shared" si="1"/>
        <v>122.13311560676161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8">
        <f>SUM(D81:D83)</f>
        <v>167815.59999999998</v>
      </c>
      <c r="E80" s="38">
        <f t="shared" ref="E80:F80" si="11">SUM(E81:E83)</f>
        <v>379655.9</v>
      </c>
      <c r="F80" s="38">
        <f t="shared" si="11"/>
        <v>178997</v>
      </c>
      <c r="G80" s="33">
        <f t="shared" ref="G80:G89" si="12">F80/E80*100</f>
        <v>47.147166684358119</v>
      </c>
      <c r="H80" s="33">
        <f t="shared" ref="H80:H85" si="13">F80/D80*100</f>
        <v>106.66290857345801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7">
        <v>99570.9</v>
      </c>
      <c r="E81" s="35">
        <v>187854.1</v>
      </c>
      <c r="F81" s="37">
        <v>87358.5</v>
      </c>
      <c r="G81" s="36">
        <f t="shared" si="12"/>
        <v>46.503376822757659</v>
      </c>
      <c r="H81" s="36">
        <f t="shared" si="13"/>
        <v>87.734970759529148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7">
        <v>64508.2</v>
      </c>
      <c r="E82" s="35">
        <v>184901.8</v>
      </c>
      <c r="F82" s="37">
        <v>89718.3</v>
      </c>
      <c r="G82" s="36">
        <f t="shared" si="12"/>
        <v>48.522134451909068</v>
      </c>
      <c r="H82" s="36">
        <f t="shared" si="13"/>
        <v>139.08045798828675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7">
        <v>3736.5</v>
      </c>
      <c r="E83" s="35">
        <v>6900</v>
      </c>
      <c r="F83" s="37">
        <v>1920.2</v>
      </c>
      <c r="G83" s="36">
        <f t="shared" si="12"/>
        <v>27.828985507246379</v>
      </c>
      <c r="H83" s="36">
        <f t="shared" si="13"/>
        <v>51.390338552120973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8">
        <f>D85</f>
        <v>144120.6</v>
      </c>
      <c r="E84" s="38">
        <f t="shared" ref="E84:F84" si="14">E85</f>
        <v>278750.59999999998</v>
      </c>
      <c r="F84" s="38">
        <f t="shared" si="14"/>
        <v>102293.6</v>
      </c>
      <c r="G84" s="33">
        <f t="shared" si="12"/>
        <v>36.697176615942716</v>
      </c>
      <c r="H84" s="33">
        <f t="shared" si="13"/>
        <v>70.977778332868439</v>
      </c>
    </row>
    <row r="85" spans="1:8" ht="30.75" customHeight="1" x14ac:dyDescent="0.2">
      <c r="A85" s="12" t="s">
        <v>20</v>
      </c>
      <c r="B85" s="12" t="s">
        <v>3</v>
      </c>
      <c r="C85" s="13" t="s">
        <v>95</v>
      </c>
      <c r="D85" s="37">
        <v>144120.6</v>
      </c>
      <c r="E85" s="35">
        <v>278750.59999999998</v>
      </c>
      <c r="F85" s="37">
        <v>102293.6</v>
      </c>
      <c r="G85" s="36">
        <f t="shared" si="12"/>
        <v>36.697176615942716</v>
      </c>
      <c r="H85" s="36">
        <f t="shared" si="13"/>
        <v>70.977778332868439</v>
      </c>
    </row>
    <row r="86" spans="1:8" ht="42.75" customHeight="1" x14ac:dyDescent="0.2">
      <c r="A86" s="5" t="s">
        <v>29</v>
      </c>
      <c r="B86" s="5" t="s">
        <v>4</v>
      </c>
      <c r="C86" s="6" t="s">
        <v>106</v>
      </c>
      <c r="D86" s="38">
        <f>SUM(D87:D89)</f>
        <v>0</v>
      </c>
      <c r="E86" s="38">
        <f t="shared" ref="E86:F86" si="15">SUM(E87:E89)</f>
        <v>276251.8</v>
      </c>
      <c r="F86" s="38">
        <f t="shared" si="15"/>
        <v>0</v>
      </c>
      <c r="G86" s="33">
        <f t="shared" si="12"/>
        <v>0</v>
      </c>
      <c r="H86" s="33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4">
        <v>0</v>
      </c>
      <c r="E87" s="35">
        <v>0</v>
      </c>
      <c r="F87" s="34">
        <v>0</v>
      </c>
      <c r="G87" s="36">
        <v>0</v>
      </c>
      <c r="H87" s="36">
        <v>0</v>
      </c>
    </row>
    <row r="88" spans="1:8" ht="15" x14ac:dyDescent="0.25">
      <c r="A88" s="7" t="s">
        <v>29</v>
      </c>
      <c r="B88" s="19" t="s">
        <v>6</v>
      </c>
      <c r="C88" s="39" t="s">
        <v>87</v>
      </c>
      <c r="D88" s="34">
        <v>0</v>
      </c>
      <c r="E88" s="35">
        <v>58151.199999999997</v>
      </c>
      <c r="F88" s="34">
        <v>0</v>
      </c>
      <c r="G88" s="36">
        <f t="shared" si="12"/>
        <v>0</v>
      </c>
      <c r="H88" s="36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6">
        <v>0</v>
      </c>
      <c r="E89" s="35">
        <v>218100.6</v>
      </c>
      <c r="F89" s="36">
        <v>0</v>
      </c>
      <c r="G89" s="36">
        <f t="shared" si="12"/>
        <v>0</v>
      </c>
      <c r="H89" s="36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Lobach IA.</cp:lastModifiedBy>
  <cp:lastPrinted>2018-08-29T07:42:06Z</cp:lastPrinted>
  <dcterms:created xsi:type="dcterms:W3CDTF">2017-11-22T08:09:54Z</dcterms:created>
  <dcterms:modified xsi:type="dcterms:W3CDTF">2018-08-29T07:42:08Z</dcterms:modified>
</cp:coreProperties>
</file>