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7795" windowHeight="11640" activeTab="0"/>
  </bookViews>
  <sheets>
    <sheet name="доходы" sheetId="1" r:id="rId1"/>
  </sheets>
  <definedNames>
    <definedName name="_xlnm.Print_Titles" localSheetId="0">'доходы'!$4:$5</definedName>
    <definedName name="_xlnm.Print_Area" localSheetId="0">'доходы'!$A$1:$I$29</definedName>
  </definedNames>
  <calcPr fullCalcOnLoad="1"/>
</workbook>
</file>

<file path=xl/sharedStrings.xml><?xml version="1.0" encoding="utf-8"?>
<sst xmlns="http://schemas.openxmlformats.org/spreadsheetml/2006/main" count="70" uniqueCount="67">
  <si>
    <t/>
  </si>
  <si>
    <t>тыс. рублей</t>
  </si>
  <si>
    <t>Наименование</t>
  </si>
  <si>
    <t>НАЛОГОВЫЕ И НЕНАЛОГОВЫЕ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</si>
  <si>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</si>
  <si>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</si>
  <si>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</si>
  <si>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</si>
  <si>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</si>
  <si>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</si>
  <si>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</si>
  <si>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</si>
  <si>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</si>
  <si>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КБК</t>
  </si>
  <si>
    <t>1 00 00000 00 0000 000</t>
  </si>
  <si>
    <t>НАЛОГИ НА ПРИБЫЛЬ, ДОХОДЫ</t>
  </si>
  <si>
    <t>1 01 00000 00 0000 000</t>
  </si>
  <si>
    <t>1 01 01000 00 0000 110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</si>
  <si>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</si>
  <si>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</si>
  <si>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</si>
  <si>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</si>
  <si>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</si>
  <si>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 xml:space="preserve">     Акцизы на алкогольную продукцию</t>
  </si>
  <si>
    <t xml:space="preserve">     Акцизы на нефтепродукты</t>
  </si>
  <si>
    <t>НАЛОГИ НА ИМУЩЕСТВО</t>
  </si>
  <si>
    <t>1 06 00000 00 0000 000</t>
  </si>
  <si>
    <t>Налог на имущество физических лиц</t>
  </si>
  <si>
    <t>1 06 01000 00 0000 110</t>
  </si>
  <si>
    <t>1 06 02000 02 0000 110</t>
  </si>
  <si>
    <t>1 06 04000 02 0000 110</t>
  </si>
  <si>
    <t>Налог на игорный бизнес</t>
  </si>
  <si>
    <t>1 06 05000 02 0000 110</t>
  </si>
  <si>
    <t>Земельный налог</t>
  </si>
  <si>
    <t>1 06 06000 00 0000 110</t>
  </si>
  <si>
    <t>ПРОЧИЕ НАЛОГОВЫЕ ДОХОДЫ</t>
  </si>
  <si>
    <t>2 00 00000 00 0000 000</t>
  </si>
  <si>
    <t>2 02 00000 00 0000 000</t>
  </si>
  <si>
    <t>Дотации бюджетам бюджетной системы Российской Федерации</t>
  </si>
  <si>
    <t>2 02 10000 00 0000 151</t>
  </si>
  <si>
    <t>Дотации на выравнивание бюджетной обеспеченности</t>
  </si>
  <si>
    <t>2 02 15001 00 0000 151</t>
  </si>
  <si>
    <t>2 02 20000 00 0000 151</t>
  </si>
  <si>
    <t xml:space="preserve">Субвенции бюджетам бюджетной системы Российской Федерации </t>
  </si>
  <si>
    <t>2 02 30000 00 0000 151</t>
  </si>
  <si>
    <t>2 02 40000 00 0000 151</t>
  </si>
  <si>
    <t>ВСЕГО ДОХОДОВ</t>
  </si>
  <si>
    <t>Первоначально утвержденные значения в соответствии с Законом Калужской области от 05.12.2019
 № 535-ОЗ</t>
  </si>
  <si>
    <t>Запланированные значения в соответствии с Законом Калужской области от 05.12.2019 № 535-ОЗ (в ред. Закона от 24.12.2020 № 37-ОЗ)</t>
  </si>
  <si>
    <t>Исполнено за 2020 год</t>
  </si>
  <si>
    <t>% исполнения к уточненным плановым показателям доходов</t>
  </si>
  <si>
    <t xml:space="preserve">% отклонений между уточненными плановыми показателями доходов и первоначально утвержденными показателями доходов </t>
  </si>
  <si>
    <t>Пояснения различий между фактическими значениями и уточненными плановыми показателями доходов 
(если отклонения составляют 5 % и более)</t>
  </si>
  <si>
    <t>Уменьшение за счет снижения прибыли прибыльных организаций в связи с негативными последствиями, вызванными распространением новой коронавирусной инфекции (COVID-19)</t>
  </si>
  <si>
    <t>Уменьшение в связи со снижением объемов реализации пива</t>
  </si>
  <si>
    <t>Снижение в связи с освобождением от уплаты налога в 2020 году субъектов малого и среднего предпринимательства, наиболее пострадавших в условиях ухудшения санитарно-эпидемиологической ситуации</t>
  </si>
  <si>
    <t>Увеличение в основном в связи ростом поступлений от физических лиц за счет увеличения количества объектов налогообложения, в том числе за счет увеличения числа транспортных средств с более высокой мощностью двигателя, расширением перечня дорогостоящих автомобилей, к которым применяется повышающий коэффициент. На рост поступлений по транспортному налогу повлияло также увеличение ставок налога с 01.01.2019 по мотоциклам, мотороллерам, снегоходам, мотосаням, водным и воздушным транспортным средствам в соответствии с Законом Калужской области от 31.10.2018 № 391-ОЗ «О внесении изменений в Закон Калужской области «О транспортном налоге на территории Калужской области»</t>
  </si>
  <si>
    <t>Уменьшение в основном за счет снижения поступлений государственной пошлины за государственную регистрацию прав, ограничений (обременений) прав на недвижимое имущество и сделок с ним из-за значительного сокращения обращений через многофункциональный центр и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</si>
  <si>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Увеличение связано с ростом поступлений по налогу на профессиональный доход в связи с увеличением количества налогоплательщиков, применяющих данный специальный налоговый режим, а также с ростом поступлений по налогу на добычу полезных ископаемых за счет увеличения объемов добычи полезных ископаемых</t>
  </si>
  <si>
    <t>Увеличение в основном по доходам от использования имущества, находящегося в государственной  и муниципальной собственности, за счет доходов от размещения временно свободных средств областного бюджета</t>
  </si>
  <si>
    <t>Увеличение в основном по доходам от использования имущества, находящегося в государственной  и муниципальной собственности, за счет доходов от размещения временно свободных средств областного  бюджета, а также по доходам от продажи материальных и нематериальных активов в связи с продажей в 2020 году физическим лицам земельных участков, находящихся в собственности Калужской области</t>
  </si>
  <si>
    <t>Пояснения различий между уточненными плановыми показателями доходов и первоначально утвержденными показателями доходов 
(если отклонения составляют 5 % и более)</t>
  </si>
  <si>
    <t>Уточнение объемов межбюджетных трансфертов из федерального бюджета</t>
  </si>
  <si>
    <t>Уточнение объемов безвозмездных поступлений из федерального бюджета, а также межбюджетных трансфертов из бюджетов других уровней</t>
  </si>
  <si>
    <t>x</t>
  </si>
  <si>
    <t>Увеличение связано с дополнительным предоставлением из федерального бюджета дотации на поддержку мер по обеспечению сбалансированности бюджетов</t>
  </si>
  <si>
    <t>Сведения о фактических поступлениях доходов в областной бюджет по видам доходов за 2020 год в сравнении с первоначально утвержденными законом о бюджете значениями и с уточненными значениями с учетом внесенных изменений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</si>
</sst>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85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32"/>
      <name val="Arial Cyr"/>
      <family val="2"/>
    </font>
    <font>
      <sz val="12"/>
      <color indexed="32"/>
      <name val="Arial Cyr"/>
      <family val="2"/>
    </font>
    <font>
      <i/>
      <sz val="11"/>
      <color indexed="32"/>
      <name val="Arial Cyr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color indexed="24"/>
      <name val="Times New Roman Cyr"/>
      <family val="1"/>
    </font>
    <font>
      <sz val="11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8"/>
      <name val="Arial Cyr"/>
      <family val="0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b/>
      <sz val="12"/>
      <color indexed="8"/>
      <name val="Arial Cyr"/>
      <family val="2"/>
    </font>
    <font>
      <b/>
      <sz val="13"/>
      <color indexed="8"/>
      <name val="Times New Roman"/>
      <family val="2"/>
    </font>
    <font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00000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b/>
      <sz val="12"/>
      <color rgb="FF000000"/>
      <name val="Arial Cyr"/>
      <family val="2"/>
    </font>
    <font>
      <b/>
      <sz val="13"/>
      <color rgb="FF000000"/>
      <name val="Times New Roman"/>
      <family val="2"/>
    </font>
    <font>
      <b/>
      <sz val="12"/>
      <color rgb="FF000000"/>
      <name val="Times New Roman"/>
      <family val="2"/>
    </font>
    <font>
      <sz val="11"/>
      <color rgb="FF000000"/>
      <name val="Times New Roman"/>
      <family val="2"/>
    </font>
    <font>
      <sz val="12"/>
      <color rgb="FF000000"/>
      <name val="Times New Roman"/>
      <family val="2"/>
    </font>
    <font>
      <sz val="12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58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7" fillId="3" borderId="0" applyNumberFormat="0" applyBorder="0" applyAlignment="0" applyProtection="0"/>
    <xf numFmtId="0" fontId="56" fillId="4" borderId="0" applyNumberFormat="0" applyBorder="0" applyAlignment="0" applyProtection="0"/>
    <xf numFmtId="0" fontId="7" fillId="5" borderId="0" applyNumberFormat="0" applyBorder="0" applyAlignment="0" applyProtection="0"/>
    <xf numFmtId="0" fontId="56" fillId="6" borderId="0" applyNumberFormat="0" applyBorder="0" applyAlignment="0" applyProtection="0"/>
    <xf numFmtId="0" fontId="7" fillId="7" borderId="0" applyNumberFormat="0" applyBorder="0" applyAlignment="0" applyProtection="0"/>
    <xf numFmtId="0" fontId="56" fillId="8" borderId="0" applyNumberFormat="0" applyBorder="0" applyAlignment="0" applyProtection="0"/>
    <xf numFmtId="0" fontId="7" fillId="9" borderId="0" applyNumberFormat="0" applyBorder="0" applyAlignment="0" applyProtection="0"/>
    <xf numFmtId="0" fontId="56" fillId="10" borderId="0" applyNumberFormat="0" applyBorder="0" applyAlignment="0" applyProtection="0"/>
    <xf numFmtId="0" fontId="7" fillId="11" borderId="0" applyNumberFormat="0" applyBorder="0" applyAlignment="0" applyProtection="0"/>
    <xf numFmtId="0" fontId="56" fillId="12" borderId="0" applyNumberFormat="0" applyBorder="0" applyAlignment="0" applyProtection="0"/>
    <xf numFmtId="0" fontId="7" fillId="13" borderId="0" applyNumberFormat="0" applyBorder="0" applyAlignment="0" applyProtection="0"/>
    <xf numFmtId="0" fontId="56" fillId="14" borderId="0" applyNumberFormat="0" applyBorder="0" applyAlignment="0" applyProtection="0"/>
    <xf numFmtId="0" fontId="7" fillId="15" borderId="0" applyNumberFormat="0" applyBorder="0" applyAlignment="0" applyProtection="0"/>
    <xf numFmtId="0" fontId="56" fillId="16" borderId="0" applyNumberFormat="0" applyBorder="0" applyAlignment="0" applyProtection="0"/>
    <xf numFmtId="0" fontId="7" fillId="17" borderId="0" applyNumberFormat="0" applyBorder="0" applyAlignment="0" applyProtection="0"/>
    <xf numFmtId="0" fontId="56" fillId="18" borderId="0" applyNumberFormat="0" applyBorder="0" applyAlignment="0" applyProtection="0"/>
    <xf numFmtId="0" fontId="7" fillId="19" borderId="0" applyNumberFormat="0" applyBorder="0" applyAlignment="0" applyProtection="0"/>
    <xf numFmtId="0" fontId="56" fillId="20" borderId="0" applyNumberFormat="0" applyBorder="0" applyAlignment="0" applyProtection="0"/>
    <xf numFmtId="0" fontId="7" fillId="9" borderId="0" applyNumberFormat="0" applyBorder="0" applyAlignment="0" applyProtection="0"/>
    <xf numFmtId="0" fontId="56" fillId="21" borderId="0" applyNumberFormat="0" applyBorder="0" applyAlignment="0" applyProtection="0"/>
    <xf numFmtId="0" fontId="7" fillId="15" borderId="0" applyNumberFormat="0" applyBorder="0" applyAlignment="0" applyProtection="0"/>
    <xf numFmtId="0" fontId="56" fillId="22" borderId="0" applyNumberFormat="0" applyBorder="0" applyAlignment="0" applyProtection="0"/>
    <xf numFmtId="0" fontId="7" fillId="23" borderId="0" applyNumberFormat="0" applyBorder="0" applyAlignment="0" applyProtection="0"/>
    <xf numFmtId="0" fontId="57" fillId="24" borderId="0" applyNumberFormat="0" applyBorder="0" applyAlignment="0" applyProtection="0"/>
    <xf numFmtId="0" fontId="15" fillId="25" borderId="0" applyNumberFormat="0" applyBorder="0" applyAlignment="0" applyProtection="0"/>
    <xf numFmtId="0" fontId="57" fillId="26" borderId="0" applyNumberFormat="0" applyBorder="0" applyAlignment="0" applyProtection="0"/>
    <xf numFmtId="0" fontId="15" fillId="17" borderId="0" applyNumberFormat="0" applyBorder="0" applyAlignment="0" applyProtection="0"/>
    <xf numFmtId="0" fontId="57" fillId="27" borderId="0" applyNumberFormat="0" applyBorder="0" applyAlignment="0" applyProtection="0"/>
    <xf numFmtId="0" fontId="15" fillId="19" borderId="0" applyNumberFormat="0" applyBorder="0" applyAlignment="0" applyProtection="0"/>
    <xf numFmtId="0" fontId="57" fillId="28" borderId="0" applyNumberFormat="0" applyBorder="0" applyAlignment="0" applyProtection="0"/>
    <xf numFmtId="0" fontId="15" fillId="29" borderId="0" applyNumberFormat="0" applyBorder="0" applyAlignment="0" applyProtection="0"/>
    <xf numFmtId="0" fontId="57" fillId="30" borderId="0" applyNumberFormat="0" applyBorder="0" applyAlignment="0" applyProtection="0"/>
    <xf numFmtId="0" fontId="15" fillId="31" borderId="0" applyNumberFormat="0" applyBorder="0" applyAlignment="0" applyProtection="0"/>
    <xf numFmtId="0" fontId="57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58" fillId="0" borderId="1">
      <alignment horizontal="center" vertical="center" wrapText="1"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14" fillId="0" borderId="0">
      <alignment/>
      <protection/>
    </xf>
    <xf numFmtId="0" fontId="61" fillId="34" borderId="0">
      <alignment/>
      <protection/>
    </xf>
    <xf numFmtId="0" fontId="61" fillId="34" borderId="0">
      <alignment/>
      <protection/>
    </xf>
    <xf numFmtId="0" fontId="60" fillId="34" borderId="0">
      <alignment/>
      <protection/>
    </xf>
    <xf numFmtId="0" fontId="60" fillId="0" borderId="0">
      <alignment horizontal="left" vertical="top" wrapText="1"/>
      <protection/>
    </xf>
    <xf numFmtId="0" fontId="60" fillId="0" borderId="0">
      <alignment horizontal="left" vertical="top" wrapText="1"/>
      <protection/>
    </xf>
    <xf numFmtId="0" fontId="60" fillId="35" borderId="0">
      <alignment horizontal="left" vertical="top" wrapText="1"/>
      <protection/>
    </xf>
    <xf numFmtId="0" fontId="62" fillId="0" borderId="0">
      <alignment horizontal="center" wrapText="1"/>
      <protection/>
    </xf>
    <xf numFmtId="0" fontId="62" fillId="0" borderId="0">
      <alignment horizontal="center" wrapText="1"/>
      <protection/>
    </xf>
    <xf numFmtId="0" fontId="60" fillId="0" borderId="0">
      <alignment/>
      <protection/>
    </xf>
    <xf numFmtId="0" fontId="60" fillId="35" borderId="0">
      <alignment horizontal="left" vertical="top" wrapText="1"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0" fontId="62" fillId="0" borderId="0">
      <alignment horizontal="center" wrapText="1"/>
      <protection/>
    </xf>
    <xf numFmtId="0" fontId="63" fillId="35" borderId="0">
      <alignment horizontal="center" wrapText="1"/>
      <protection/>
    </xf>
    <xf numFmtId="0" fontId="60" fillId="0" borderId="0">
      <alignment wrapText="1"/>
      <protection/>
    </xf>
    <xf numFmtId="0" fontId="60" fillId="0" borderId="0">
      <alignment wrapText="1"/>
      <protection/>
    </xf>
    <xf numFmtId="0" fontId="62" fillId="0" borderId="0">
      <alignment horizontal="center"/>
      <protection/>
    </xf>
    <xf numFmtId="0" fontId="64" fillId="35" borderId="0">
      <alignment horizontal="center"/>
      <protection/>
    </xf>
    <xf numFmtId="0" fontId="60" fillId="0" borderId="0">
      <alignment horizontal="right"/>
      <protection/>
    </xf>
    <xf numFmtId="0" fontId="60" fillId="0" borderId="0">
      <alignment horizontal="right"/>
      <protection/>
    </xf>
    <xf numFmtId="0" fontId="60" fillId="0" borderId="0">
      <alignment wrapText="1"/>
      <protection/>
    </xf>
    <xf numFmtId="0" fontId="0" fillId="35" borderId="0">
      <alignment wrapText="1"/>
      <protection/>
    </xf>
    <xf numFmtId="0" fontId="64" fillId="0" borderId="1">
      <alignment horizontal="center" vertical="center" wrapText="1"/>
      <protection/>
    </xf>
    <xf numFmtId="0" fontId="64" fillId="0" borderId="1">
      <alignment horizontal="center" vertical="center" wrapText="1"/>
      <protection/>
    </xf>
    <xf numFmtId="0" fontId="60" fillId="0" borderId="0">
      <alignment horizontal="right"/>
      <protection/>
    </xf>
    <xf numFmtId="0" fontId="0" fillId="35" borderId="0">
      <alignment horizontal="right"/>
      <protection/>
    </xf>
    <xf numFmtId="0" fontId="60" fillId="0" borderId="1">
      <alignment horizontal="center" vertical="center" shrinkToFit="1"/>
      <protection/>
    </xf>
    <xf numFmtId="0" fontId="64" fillId="35" borderId="1">
      <alignment horizontal="center" vertical="center" wrapText="1"/>
      <protection/>
    </xf>
    <xf numFmtId="0" fontId="65" fillId="35" borderId="1">
      <alignment horizontal="center" vertical="center" shrinkToFit="1"/>
      <protection/>
    </xf>
    <xf numFmtId="0" fontId="60" fillId="34" borderId="2">
      <alignment/>
      <protection/>
    </xf>
    <xf numFmtId="0" fontId="60" fillId="34" borderId="3">
      <alignment/>
      <protection/>
    </xf>
    <xf numFmtId="0" fontId="66" fillId="34" borderId="0">
      <alignment/>
      <protection/>
    </xf>
    <xf numFmtId="49" fontId="64" fillId="35" borderId="1">
      <alignment wrapText="1"/>
      <protection/>
    </xf>
    <xf numFmtId="0" fontId="60" fillId="0" borderId="1">
      <alignment horizontal="center" vertical="center" wrapText="1"/>
      <protection/>
    </xf>
    <xf numFmtId="0" fontId="64" fillId="35" borderId="4">
      <alignment horizontal="center" vertical="center" wrapText="1"/>
      <protection/>
    </xf>
    <xf numFmtId="49" fontId="64" fillId="35" borderId="1">
      <alignment horizontal="left" wrapText="1"/>
      <protection/>
    </xf>
    <xf numFmtId="0" fontId="67" fillId="34" borderId="0">
      <alignment/>
      <protection/>
    </xf>
    <xf numFmtId="0" fontId="60" fillId="0" borderId="5">
      <alignment/>
      <protection/>
    </xf>
    <xf numFmtId="0" fontId="64" fillId="35" borderId="6">
      <alignment horizontal="center" vertical="center" shrinkToFit="1"/>
      <protection/>
    </xf>
    <xf numFmtId="49" fontId="66" fillId="35" borderId="1">
      <alignment horizontal="left" wrapText="1"/>
      <protection/>
    </xf>
    <xf numFmtId="49" fontId="64" fillId="35" borderId="1">
      <alignment horizontal="left" wrapText="1"/>
      <protection/>
    </xf>
    <xf numFmtId="49" fontId="66" fillId="35" borderId="1">
      <alignment wrapText="1"/>
      <protection/>
    </xf>
    <xf numFmtId="0" fontId="60" fillId="0" borderId="1">
      <alignment horizontal="center" vertical="center" shrinkToFit="1"/>
      <protection/>
    </xf>
    <xf numFmtId="0" fontId="63" fillId="35" borderId="7">
      <alignment horizontal="right"/>
      <protection/>
    </xf>
    <xf numFmtId="0" fontId="64" fillId="35" borderId="1">
      <alignment horizontal="left"/>
      <protection/>
    </xf>
    <xf numFmtId="0" fontId="64" fillId="35" borderId="1">
      <alignment horizontal="left"/>
      <protection/>
    </xf>
    <xf numFmtId="0" fontId="60" fillId="34" borderId="8">
      <alignment/>
      <protection/>
    </xf>
    <xf numFmtId="0" fontId="66" fillId="35" borderId="9">
      <alignment/>
      <protection/>
    </xf>
    <xf numFmtId="0" fontId="60" fillId="0" borderId="8">
      <alignment/>
      <protection/>
    </xf>
    <xf numFmtId="0" fontId="60" fillId="0" borderId="8">
      <alignment/>
      <protection/>
    </xf>
    <xf numFmtId="0" fontId="58" fillId="0" borderId="1">
      <alignment horizontal="left"/>
      <protection/>
    </xf>
    <xf numFmtId="1" fontId="64" fillId="35" borderId="1">
      <alignment horizontal="left" vertical="center" wrapText="1"/>
      <protection/>
    </xf>
    <xf numFmtId="0" fontId="60" fillId="0" borderId="0">
      <alignment horizontal="left" wrapText="1"/>
      <protection/>
    </xf>
    <xf numFmtId="3" fontId="0" fillId="0" borderId="1">
      <alignment horizontal="right"/>
      <protection/>
    </xf>
    <xf numFmtId="0" fontId="60" fillId="0" borderId="0">
      <alignment horizontal="left" wrapText="1"/>
      <protection/>
    </xf>
    <xf numFmtId="4" fontId="58" fillId="36" borderId="1">
      <alignment horizontal="right" vertical="top" shrinkToFit="1"/>
      <protection/>
    </xf>
    <xf numFmtId="0" fontId="66" fillId="35" borderId="9">
      <alignment horizontal="left" vertical="center"/>
      <protection/>
    </xf>
    <xf numFmtId="49" fontId="64" fillId="35" borderId="1">
      <alignment horizontal="center" wrapText="1"/>
      <protection/>
    </xf>
    <xf numFmtId="49" fontId="64" fillId="35" borderId="1">
      <alignment horizontal="center" wrapText="1"/>
      <protection/>
    </xf>
    <xf numFmtId="0" fontId="60" fillId="34" borderId="10">
      <alignment/>
      <protection/>
    </xf>
    <xf numFmtId="1" fontId="66" fillId="35" borderId="1">
      <alignment horizontal="left" vertical="center" wrapText="1"/>
      <protection/>
    </xf>
    <xf numFmtId="49" fontId="66" fillId="35" borderId="1">
      <alignment horizontal="center" wrapText="1"/>
      <protection/>
    </xf>
    <xf numFmtId="49" fontId="66" fillId="35" borderId="1">
      <alignment horizontal="center" wrapText="1"/>
      <protection/>
    </xf>
    <xf numFmtId="0" fontId="60" fillId="0" borderId="8">
      <alignment/>
      <protection/>
    </xf>
    <xf numFmtId="0" fontId="60" fillId="34" borderId="8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 horizontal="left" wrapText="1"/>
      <protection/>
    </xf>
    <xf numFmtId="0" fontId="60" fillId="34" borderId="2">
      <alignment/>
      <protection/>
    </xf>
    <xf numFmtId="4" fontId="64" fillId="35" borderId="1">
      <alignment horizontal="right" shrinkToFit="1"/>
      <protection/>
    </xf>
    <xf numFmtId="4" fontId="64" fillId="35" borderId="1">
      <alignment horizontal="right" shrinkToFit="1"/>
      <protection/>
    </xf>
    <xf numFmtId="49" fontId="60" fillId="0" borderId="1">
      <alignment horizontal="left" vertical="top" wrapText="1"/>
      <protection/>
    </xf>
    <xf numFmtId="0" fontId="60" fillId="35" borderId="8">
      <alignment/>
      <protection/>
    </xf>
    <xf numFmtId="4" fontId="66" fillId="35" borderId="1">
      <alignment horizontal="right" shrinkToFit="1"/>
      <protection/>
    </xf>
    <xf numFmtId="4" fontId="66" fillId="35" borderId="1">
      <alignment horizontal="right" shrinkToFit="1"/>
      <protection/>
    </xf>
    <xf numFmtId="4" fontId="60" fillId="37" borderId="1">
      <alignment horizontal="right" vertical="top" shrinkToFit="1"/>
      <protection/>
    </xf>
    <xf numFmtId="0" fontId="60" fillId="35" borderId="0">
      <alignment horizontal="left" wrapText="1"/>
      <protection/>
    </xf>
    <xf numFmtId="0" fontId="59" fillId="0" borderId="0">
      <alignment/>
      <protection/>
    </xf>
    <xf numFmtId="4" fontId="64" fillId="35" borderId="1">
      <alignment horizontal="right" vertical="top" shrinkToFit="1"/>
      <protection/>
    </xf>
    <xf numFmtId="0" fontId="60" fillId="34" borderId="10">
      <alignment horizontal="center"/>
      <protection/>
    </xf>
    <xf numFmtId="0" fontId="64" fillId="35" borderId="4">
      <alignment horizontal="center" vertical="center" shrinkToFit="1"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34" borderId="0">
      <alignment horizontal="center"/>
      <protection/>
    </xf>
    <xf numFmtId="0" fontId="64" fillId="35" borderId="7">
      <alignment horizontal="left"/>
      <protection/>
    </xf>
    <xf numFmtId="0" fontId="60" fillId="0" borderId="5">
      <alignment/>
      <protection/>
    </xf>
    <xf numFmtId="0" fontId="60" fillId="0" borderId="5">
      <alignment/>
      <protection/>
    </xf>
    <xf numFmtId="4" fontId="60" fillId="0" borderId="1">
      <alignment horizontal="right" vertical="top" shrinkToFit="1"/>
      <protection/>
    </xf>
    <xf numFmtId="0" fontId="66" fillId="35" borderId="10">
      <alignment/>
      <protection/>
    </xf>
    <xf numFmtId="0" fontId="58" fillId="0" borderId="5">
      <alignment/>
      <protection/>
    </xf>
    <xf numFmtId="49" fontId="58" fillId="0" borderId="1">
      <alignment horizontal="left" vertical="top" wrapText="1"/>
      <protection/>
    </xf>
    <xf numFmtId="1" fontId="64" fillId="35" borderId="1">
      <alignment horizontal="center" vertical="center" wrapText="1"/>
      <protection/>
    </xf>
    <xf numFmtId="0" fontId="66" fillId="35" borderId="10">
      <alignment horizontal="center" vertical="center"/>
      <protection/>
    </xf>
    <xf numFmtId="0" fontId="60" fillId="34" borderId="0">
      <alignment horizontal="left"/>
      <protection/>
    </xf>
    <xf numFmtId="1" fontId="66" fillId="35" borderId="1">
      <alignment horizontal="center" vertical="center" wrapText="1"/>
      <protection/>
    </xf>
    <xf numFmtId="4" fontId="60" fillId="0" borderId="5">
      <alignment horizontal="right" shrinkToFit="1"/>
      <protection/>
    </xf>
    <xf numFmtId="0" fontId="66" fillId="35" borderId="0">
      <alignment horizontal="left" vertical="top" wrapText="1"/>
      <protection/>
    </xf>
    <xf numFmtId="4" fontId="60" fillId="0" borderId="0">
      <alignment horizontal="right" shrinkToFit="1"/>
      <protection/>
    </xf>
    <xf numFmtId="0" fontId="66" fillId="35" borderId="0">
      <alignment horizontal="left" vertical="top" wrapText="1"/>
      <protection/>
    </xf>
    <xf numFmtId="0" fontId="60" fillId="34" borderId="8">
      <alignment horizontal="center"/>
      <protection/>
    </xf>
    <xf numFmtId="0" fontId="64" fillId="35" borderId="11">
      <alignment horizontal="center" vertical="center" shrinkToFit="1"/>
      <protection/>
    </xf>
    <xf numFmtId="4" fontId="64" fillId="35" borderId="7">
      <alignment horizontal="right" vertical="top" shrinkToFit="1"/>
      <protection/>
    </xf>
    <xf numFmtId="0" fontId="66" fillId="35" borderId="12">
      <alignment/>
      <protection/>
    </xf>
    <xf numFmtId="4" fontId="64" fillId="35" borderId="1">
      <alignment horizontal="right" vertical="center" shrinkToFit="1"/>
      <protection/>
    </xf>
    <xf numFmtId="0" fontId="66" fillId="35" borderId="12">
      <alignment vertical="center"/>
      <protection/>
    </xf>
    <xf numFmtId="4" fontId="66" fillId="35" borderId="1">
      <alignment horizontal="right" vertical="center" shrinkToFit="1"/>
      <protection/>
    </xf>
    <xf numFmtId="0" fontId="60" fillId="35" borderId="0">
      <alignment/>
      <protection/>
    </xf>
    <xf numFmtId="0" fontId="62" fillId="35" borderId="0">
      <alignment horizontal="center"/>
      <protection/>
    </xf>
    <xf numFmtId="0" fontId="60" fillId="35" borderId="0">
      <alignment wrapText="1"/>
      <protection/>
    </xf>
    <xf numFmtId="0" fontId="60" fillId="35" borderId="0">
      <alignment horizontal="right"/>
      <protection/>
    </xf>
    <xf numFmtId="0" fontId="60" fillId="35" borderId="13">
      <alignment/>
      <protection/>
    </xf>
    <xf numFmtId="0" fontId="60" fillId="35" borderId="5">
      <alignment/>
      <protection/>
    </xf>
    <xf numFmtId="0" fontId="60" fillId="34" borderId="5">
      <alignment/>
      <protection/>
    </xf>
    <xf numFmtId="0" fontId="57" fillId="38" borderId="0" applyNumberFormat="0" applyBorder="0" applyAlignment="0" applyProtection="0"/>
    <xf numFmtId="0" fontId="15" fillId="39" borderId="0" applyNumberFormat="0" applyBorder="0" applyAlignment="0" applyProtection="0"/>
    <xf numFmtId="0" fontId="57" fillId="40" borderId="0" applyNumberFormat="0" applyBorder="0" applyAlignment="0" applyProtection="0"/>
    <xf numFmtId="0" fontId="15" fillId="41" borderId="0" applyNumberFormat="0" applyBorder="0" applyAlignment="0" applyProtection="0"/>
    <xf numFmtId="0" fontId="57" fillId="42" borderId="0" applyNumberFormat="0" applyBorder="0" applyAlignment="0" applyProtection="0"/>
    <xf numFmtId="0" fontId="15" fillId="43" borderId="0" applyNumberFormat="0" applyBorder="0" applyAlignment="0" applyProtection="0"/>
    <xf numFmtId="0" fontId="57" fillId="44" borderId="0" applyNumberFormat="0" applyBorder="0" applyAlignment="0" applyProtection="0"/>
    <xf numFmtId="0" fontId="15" fillId="29" borderId="0" applyNumberFormat="0" applyBorder="0" applyAlignment="0" applyProtection="0"/>
    <xf numFmtId="0" fontId="57" fillId="45" borderId="0" applyNumberFormat="0" applyBorder="0" applyAlignment="0" applyProtection="0"/>
    <xf numFmtId="0" fontId="15" fillId="31" borderId="0" applyNumberFormat="0" applyBorder="0" applyAlignment="0" applyProtection="0"/>
    <xf numFmtId="0" fontId="57" fillId="46" borderId="0" applyNumberFormat="0" applyBorder="0" applyAlignment="0" applyProtection="0"/>
    <xf numFmtId="0" fontId="15" fillId="47" borderId="0" applyNumberFormat="0" applyBorder="0" applyAlignment="0" applyProtection="0"/>
    <xf numFmtId="0" fontId="68" fillId="48" borderId="14" applyNumberFormat="0" applyAlignment="0" applyProtection="0"/>
    <xf numFmtId="0" fontId="16" fillId="13" borderId="15" applyNumberFormat="0" applyAlignment="0" applyProtection="0"/>
    <xf numFmtId="0" fontId="69" fillId="49" borderId="16" applyNumberFormat="0" applyAlignment="0" applyProtection="0"/>
    <xf numFmtId="0" fontId="17" fillId="50" borderId="17" applyNumberFormat="0" applyAlignment="0" applyProtection="0"/>
    <xf numFmtId="0" fontId="70" fillId="49" borderId="14" applyNumberFormat="0" applyAlignment="0" applyProtection="0"/>
    <xf numFmtId="0" fontId="18" fillId="50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>
      <alignment/>
      <protection/>
    </xf>
    <xf numFmtId="0" fontId="71" fillId="0" borderId="18" applyNumberFormat="0" applyFill="0" applyAlignment="0" applyProtection="0"/>
    <xf numFmtId="0" fontId="19" fillId="0" borderId="19" applyNumberFormat="0" applyFill="0" applyAlignment="0" applyProtection="0"/>
    <xf numFmtId="0" fontId="72" fillId="0" borderId="20" applyNumberFormat="0" applyFill="0" applyAlignment="0" applyProtection="0"/>
    <xf numFmtId="0" fontId="20" fillId="0" borderId="21" applyNumberFormat="0" applyFill="0" applyAlignment="0" applyProtection="0"/>
    <xf numFmtId="0" fontId="73" fillId="0" borderId="22" applyNumberFormat="0" applyFill="0" applyAlignment="0" applyProtection="0"/>
    <xf numFmtId="0" fontId="21" fillId="0" borderId="23" applyNumberFormat="0" applyFill="0" applyAlignment="0" applyProtection="0"/>
    <xf numFmtId="0" fontId="7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8" fillId="0" borderId="24">
      <alignment wrapText="1"/>
      <protection/>
    </xf>
    <xf numFmtId="173" fontId="9" fillId="0" borderId="25" applyBorder="0">
      <alignment wrapText="1"/>
      <protection/>
    </xf>
    <xf numFmtId="173" fontId="10" fillId="0" borderId="25" applyBorder="0">
      <alignment wrapText="1"/>
      <protection/>
    </xf>
    <xf numFmtId="0" fontId="74" fillId="0" borderId="26" applyNumberFormat="0" applyFill="0" applyAlignment="0" applyProtection="0"/>
    <xf numFmtId="0" fontId="3" fillId="0" borderId="27" applyNumberFormat="0" applyFill="0" applyAlignment="0" applyProtection="0"/>
    <xf numFmtId="0" fontId="75" fillId="51" borderId="28" applyNumberFormat="0" applyAlignment="0" applyProtection="0"/>
    <xf numFmtId="0" fontId="22" fillId="52" borderId="29" applyNumberFormat="0" applyAlignment="0" applyProtection="0"/>
    <xf numFmtId="0" fontId="7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7" fillId="53" borderId="0" applyNumberFormat="0" applyBorder="0" applyAlignment="0" applyProtection="0"/>
    <xf numFmtId="0" fontId="24" fillId="54" borderId="0" applyNumberFormat="0" applyBorder="0" applyAlignment="0" applyProtection="0"/>
    <xf numFmtId="0" fontId="78" fillId="0" borderId="0">
      <alignment/>
      <protection/>
    </xf>
    <xf numFmtId="0" fontId="11" fillId="55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55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9" fillId="56" borderId="0" applyNumberFormat="0" applyBorder="0" applyAlignment="0" applyProtection="0"/>
    <xf numFmtId="0" fontId="25" fillId="5" borderId="0" applyNumberFormat="0" applyBorder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7" borderId="30" applyNumberFormat="0" applyFont="0" applyAlignment="0" applyProtection="0"/>
    <xf numFmtId="0" fontId="1" fillId="57" borderId="30" applyNumberFormat="0" applyFont="0" applyAlignment="0" applyProtection="0"/>
    <xf numFmtId="0" fontId="7" fillId="58" borderId="31" applyNumberFormat="0" applyFont="0" applyAlignment="0" applyProtection="0"/>
    <xf numFmtId="0" fontId="1" fillId="57" borderId="30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1" fillId="0" borderId="32" applyNumberFormat="0" applyFill="0" applyAlignment="0" applyProtection="0"/>
    <xf numFmtId="0" fontId="27" fillId="0" borderId="33" applyNumberFormat="0" applyFill="0" applyAlignment="0" applyProtection="0"/>
    <xf numFmtId="1" fontId="13" fillId="0" borderId="0">
      <alignment/>
      <protection/>
    </xf>
    <xf numFmtId="0" fontId="8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59" borderId="0" applyNumberFormat="0" applyBorder="0" applyAlignment="0" applyProtection="0"/>
    <xf numFmtId="0" fontId="29" fillId="7" borderId="0" applyNumberFormat="0" applyBorder="0" applyAlignment="0" applyProtection="0"/>
  </cellStyleXfs>
  <cellXfs count="66">
    <xf numFmtId="0" fontId="0" fillId="0" borderId="0" xfId="0" applyAlignment="1">
      <alignment vertical="top" wrapText="1"/>
    </xf>
    <xf numFmtId="0" fontId="0" fillId="60" borderId="0" xfId="0" applyFont="1" applyFill="1" applyAlignment="1">
      <alignment vertical="top" wrapText="1"/>
    </xf>
    <xf numFmtId="0" fontId="0" fillId="60" borderId="0" xfId="0" applyFill="1" applyAlignment="1">
      <alignment horizontal="right" wrapText="1"/>
    </xf>
    <xf numFmtId="0" fontId="7" fillId="60" borderId="0" xfId="0" applyFont="1" applyFill="1" applyAlignment="1">
      <alignment vertical="top" wrapText="1"/>
    </xf>
    <xf numFmtId="172" fontId="0" fillId="60" borderId="0" xfId="0" applyNumberFormat="1" applyFont="1" applyFill="1" applyAlignment="1">
      <alignment vertical="top" wrapText="1"/>
    </xf>
    <xf numFmtId="172" fontId="5" fillId="60" borderId="34" xfId="0" applyNumberFormat="1" applyFont="1" applyFill="1" applyBorder="1" applyAlignment="1">
      <alignment horizontal="right" wrapText="1"/>
    </xf>
    <xf numFmtId="172" fontId="5" fillId="0" borderId="34" xfId="0" applyNumberFormat="1" applyFont="1" applyFill="1" applyBorder="1" applyAlignment="1">
      <alignment horizontal="right" wrapText="1"/>
    </xf>
    <xf numFmtId="172" fontId="6" fillId="0" borderId="34" xfId="0" applyNumberFormat="1" applyFont="1" applyFill="1" applyBorder="1" applyAlignment="1">
      <alignment horizontal="right" wrapText="1"/>
    </xf>
    <xf numFmtId="4" fontId="66" fillId="0" borderId="34" xfId="168" applyNumberFormat="1" applyFont="1" applyFill="1" applyBorder="1" applyAlignment="1" applyProtection="1">
      <alignment horizontal="right" shrinkToFit="1"/>
      <protection/>
    </xf>
    <xf numFmtId="172" fontId="6" fillId="60" borderId="34" xfId="0" applyNumberFormat="1" applyFont="1" applyFill="1" applyBorder="1" applyAlignment="1">
      <alignment horizontal="right" wrapText="1"/>
    </xf>
    <xf numFmtId="172" fontId="66" fillId="0" borderId="34" xfId="116" applyNumberFormat="1" applyFont="1" applyFill="1" applyBorder="1" applyAlignment="1" applyProtection="1">
      <alignment horizontal="right"/>
      <protection/>
    </xf>
    <xf numFmtId="0" fontId="6" fillId="60" borderId="35" xfId="0" applyFont="1" applyFill="1" applyBorder="1" applyAlignment="1">
      <alignment horizontal="center" wrapText="1"/>
    </xf>
    <xf numFmtId="0" fontId="5" fillId="60" borderId="36" xfId="0" applyFont="1" applyFill="1" applyBorder="1" applyAlignment="1">
      <alignment wrapText="1"/>
    </xf>
    <xf numFmtId="0" fontId="6" fillId="60" borderId="36" xfId="0" applyFont="1" applyFill="1" applyBorder="1" applyAlignment="1">
      <alignment wrapText="1"/>
    </xf>
    <xf numFmtId="0" fontId="5" fillId="0" borderId="36" xfId="0" applyFont="1" applyFill="1" applyBorder="1" applyAlignment="1">
      <alignment wrapText="1"/>
    </xf>
    <xf numFmtId="0" fontId="6" fillId="0" borderId="36" xfId="0" applyFont="1" applyFill="1" applyBorder="1" applyAlignment="1">
      <alignment wrapText="1"/>
    </xf>
    <xf numFmtId="0" fontId="5" fillId="0" borderId="37" xfId="0" applyFont="1" applyFill="1" applyBorder="1" applyAlignment="1">
      <alignment horizontal="center" wrapText="1"/>
    </xf>
    <xf numFmtId="0" fontId="84" fillId="60" borderId="0" xfId="0" applyFont="1" applyFill="1" applyAlignment="1">
      <alignment vertical="top" wrapText="1"/>
    </xf>
    <xf numFmtId="0" fontId="5" fillId="60" borderId="38" xfId="0" applyFont="1" applyFill="1" applyBorder="1" applyAlignment="1">
      <alignment horizontal="center" wrapText="1"/>
    </xf>
    <xf numFmtId="0" fontId="5" fillId="60" borderId="39" xfId="0" applyFont="1" applyFill="1" applyBorder="1" applyAlignment="1">
      <alignment wrapText="1"/>
    </xf>
    <xf numFmtId="0" fontId="6" fillId="60" borderId="38" xfId="0" applyFont="1" applyFill="1" applyBorder="1" applyAlignment="1">
      <alignment horizontal="center" wrapText="1"/>
    </xf>
    <xf numFmtId="0" fontId="6" fillId="60" borderId="0" xfId="0" applyFont="1" applyFill="1" applyBorder="1" applyAlignment="1">
      <alignment horizontal="center" wrapText="1"/>
    </xf>
    <xf numFmtId="0" fontId="6" fillId="60" borderId="39" xfId="0" applyFont="1" applyFill="1" applyBorder="1" applyAlignment="1">
      <alignment wrapText="1"/>
    </xf>
    <xf numFmtId="0" fontId="6" fillId="60" borderId="40" xfId="0" applyFont="1" applyFill="1" applyBorder="1" applyAlignment="1">
      <alignment horizontal="center" wrapText="1"/>
    </xf>
    <xf numFmtId="0" fontId="31" fillId="60" borderId="39" xfId="0" applyFont="1" applyFill="1" applyBorder="1" applyAlignment="1">
      <alignment wrapText="1"/>
    </xf>
    <xf numFmtId="0" fontId="6" fillId="60" borderId="41" xfId="0" applyFont="1" applyFill="1" applyBorder="1" applyAlignment="1">
      <alignment horizontal="center" wrapText="1"/>
    </xf>
    <xf numFmtId="0" fontId="6" fillId="60" borderId="42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6" fillId="0" borderId="39" xfId="0" applyFont="1" applyFill="1" applyBorder="1" applyAlignment="1">
      <alignment wrapText="1"/>
    </xf>
    <xf numFmtId="49" fontId="6" fillId="0" borderId="42" xfId="0" applyNumberFormat="1" applyFont="1" applyFill="1" applyBorder="1" applyAlignment="1">
      <alignment horizontal="center" wrapText="1"/>
    </xf>
    <xf numFmtId="0" fontId="6" fillId="0" borderId="43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40" xfId="0" applyNumberFormat="1" applyFont="1" applyFill="1" applyBorder="1" applyAlignment="1">
      <alignment horizontal="center" wrapText="1"/>
    </xf>
    <xf numFmtId="0" fontId="5" fillId="0" borderId="44" xfId="0" applyFont="1" applyFill="1" applyBorder="1" applyAlignment="1">
      <alignment wrapText="1"/>
    </xf>
    <xf numFmtId="172" fontId="5" fillId="60" borderId="45" xfId="0" applyNumberFormat="1" applyFont="1" applyFill="1" applyBorder="1" applyAlignment="1">
      <alignment horizontal="right" wrapText="1"/>
    </xf>
    <xf numFmtId="172" fontId="5" fillId="0" borderId="45" xfId="0" applyNumberFormat="1" applyFont="1" applyFill="1" applyBorder="1" applyAlignment="1">
      <alignment horizontal="right" wrapText="1"/>
    </xf>
    <xf numFmtId="172" fontId="5" fillId="0" borderId="0" xfId="0" applyNumberFormat="1" applyFont="1" applyFill="1" applyBorder="1" applyAlignment="1">
      <alignment horizontal="right" wrapText="1"/>
    </xf>
    <xf numFmtId="172" fontId="66" fillId="0" borderId="34" xfId="168" applyNumberFormat="1" applyFont="1" applyFill="1" applyBorder="1" applyAlignment="1" applyProtection="1">
      <alignment horizontal="right" shrinkToFit="1"/>
      <protection/>
    </xf>
    <xf numFmtId="0" fontId="5" fillId="60" borderId="46" xfId="0" applyFont="1" applyFill="1" applyBorder="1" applyAlignment="1">
      <alignment wrapText="1"/>
    </xf>
    <xf numFmtId="49" fontId="6" fillId="60" borderId="41" xfId="0" applyNumberFormat="1" applyFont="1" applyFill="1" applyBorder="1" applyAlignment="1">
      <alignment horizontal="center" wrapText="1"/>
    </xf>
    <xf numFmtId="172" fontId="5" fillId="0" borderId="47" xfId="0" applyNumberFormat="1" applyFont="1" applyFill="1" applyBorder="1" applyAlignment="1">
      <alignment horizontal="right" wrapText="1"/>
    </xf>
    <xf numFmtId="172" fontId="6" fillId="0" borderId="47" xfId="0" applyNumberFormat="1" applyFont="1" applyFill="1" applyBorder="1" applyAlignment="1">
      <alignment horizontal="right" wrapText="1"/>
    </xf>
    <xf numFmtId="172" fontId="33" fillId="0" borderId="47" xfId="0" applyNumberFormat="1" applyFont="1" applyFill="1" applyBorder="1" applyAlignment="1">
      <alignment horizontal="left" wrapText="1"/>
    </xf>
    <xf numFmtId="172" fontId="6" fillId="0" borderId="47" xfId="0" applyNumberFormat="1" applyFont="1" applyFill="1" applyBorder="1" applyAlignment="1">
      <alignment horizontal="justify" wrapText="1"/>
    </xf>
    <xf numFmtId="172" fontId="6" fillId="0" borderId="47" xfId="0" applyNumberFormat="1" applyFont="1" applyFill="1" applyBorder="1" applyAlignment="1">
      <alignment horizontal="left" wrapText="1"/>
    </xf>
    <xf numFmtId="172" fontId="5" fillId="60" borderId="47" xfId="0" applyNumberFormat="1" applyFont="1" applyFill="1" applyBorder="1" applyAlignment="1">
      <alignment horizontal="right" wrapText="1"/>
    </xf>
    <xf numFmtId="172" fontId="6" fillId="61" borderId="47" xfId="0" applyNumberFormat="1" applyFont="1" applyFill="1" applyBorder="1" applyAlignment="1">
      <alignment horizontal="right" wrapText="1"/>
    </xf>
    <xf numFmtId="0" fontId="34" fillId="0" borderId="47" xfId="235" applyFont="1" applyFill="1" applyBorder="1" applyAlignment="1">
      <alignment wrapText="1"/>
      <protection/>
    </xf>
    <xf numFmtId="3" fontId="32" fillId="0" borderId="48" xfId="219" applyNumberFormat="1" applyFont="1" applyFill="1" applyBorder="1" applyAlignment="1" applyProtection="1">
      <alignment horizontal="left" wrapText="1"/>
      <protection locked="0"/>
    </xf>
    <xf numFmtId="172" fontId="5" fillId="0" borderId="35" xfId="0" applyNumberFormat="1" applyFont="1" applyFill="1" applyBorder="1" applyAlignment="1">
      <alignment horizontal="right" wrapText="1"/>
    </xf>
    <xf numFmtId="172" fontId="6" fillId="0" borderId="35" xfId="0" applyNumberFormat="1" applyFont="1" applyFill="1" applyBorder="1" applyAlignment="1">
      <alignment horizontal="right" wrapText="1"/>
    </xf>
    <xf numFmtId="172" fontId="5" fillId="0" borderId="37" xfId="0" applyNumberFormat="1" applyFont="1" applyFill="1" applyBorder="1" applyAlignment="1">
      <alignment horizontal="right" wrapText="1"/>
    </xf>
    <xf numFmtId="172" fontId="5" fillId="0" borderId="49" xfId="0" applyNumberFormat="1" applyFont="1" applyFill="1" applyBorder="1" applyAlignment="1">
      <alignment horizontal="right" wrapText="1"/>
    </xf>
    <xf numFmtId="172" fontId="33" fillId="0" borderId="35" xfId="0" applyNumberFormat="1" applyFont="1" applyFill="1" applyBorder="1" applyAlignment="1">
      <alignment horizontal="left" wrapText="1"/>
    </xf>
    <xf numFmtId="172" fontId="33" fillId="0" borderId="34" xfId="0" applyNumberFormat="1" applyFont="1" applyFill="1" applyBorder="1" applyAlignment="1">
      <alignment horizontal="left" wrapText="1"/>
    </xf>
    <xf numFmtId="0" fontId="2" fillId="60" borderId="0" xfId="0" applyFont="1" applyFill="1" applyAlignment="1">
      <alignment horizontal="center" vertical="top" wrapText="1"/>
    </xf>
    <xf numFmtId="0" fontId="3" fillId="60" borderId="50" xfId="0" applyFont="1" applyFill="1" applyBorder="1" applyAlignment="1">
      <alignment horizontal="center" vertical="center" wrapText="1"/>
    </xf>
    <xf numFmtId="0" fontId="3" fillId="60" borderId="48" xfId="0" applyFont="1" applyFill="1" applyBorder="1" applyAlignment="1">
      <alignment horizontal="center" vertical="center" wrapText="1"/>
    </xf>
    <xf numFmtId="0" fontId="3" fillId="60" borderId="49" xfId="0" applyFont="1" applyFill="1" applyBorder="1" applyAlignment="1">
      <alignment horizontal="center" vertical="center" wrapText="1"/>
    </xf>
    <xf numFmtId="0" fontId="3" fillId="60" borderId="45" xfId="0" applyFont="1" applyFill="1" applyBorder="1" applyAlignment="1">
      <alignment horizontal="center" vertical="center" wrapText="1"/>
    </xf>
    <xf numFmtId="0" fontId="3" fillId="60" borderId="51" xfId="0" applyFont="1" applyFill="1" applyBorder="1" applyAlignment="1">
      <alignment horizontal="center" vertical="center" wrapText="1"/>
    </xf>
    <xf numFmtId="0" fontId="3" fillId="60" borderId="44" xfId="0" applyFont="1" applyFill="1" applyBorder="1" applyAlignment="1">
      <alignment horizontal="center" vertical="center" wrapText="1"/>
    </xf>
    <xf numFmtId="0" fontId="3" fillId="60" borderId="52" xfId="0" applyFont="1" applyFill="1" applyBorder="1" applyAlignment="1">
      <alignment horizontal="center" vertical="center" wrapText="1"/>
    </xf>
    <xf numFmtId="0" fontId="3" fillId="60" borderId="37" xfId="0" applyFont="1" applyFill="1" applyBorder="1" applyAlignment="1">
      <alignment horizontal="center" vertical="center" wrapText="1"/>
    </xf>
    <xf numFmtId="0" fontId="3" fillId="60" borderId="53" xfId="0" applyFont="1" applyFill="1" applyBorder="1" applyAlignment="1">
      <alignment horizontal="center" vertical="center" wrapText="1"/>
    </xf>
    <xf numFmtId="0" fontId="3" fillId="60" borderId="54" xfId="0" applyFont="1" applyFill="1" applyBorder="1" applyAlignment="1">
      <alignment horizontal="center" vertical="center" wrapText="1"/>
    </xf>
  </cellXfs>
  <cellStyles count="24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32" xfId="53"/>
    <cellStyle name="style0" xfId="54"/>
    <cellStyle name="style0 2" xfId="55"/>
    <cellStyle name="style0 3" xfId="56"/>
    <cellStyle name="style0 4" xfId="57"/>
    <cellStyle name="td" xfId="58"/>
    <cellStyle name="td 2" xfId="59"/>
    <cellStyle name="td 3" xfId="60"/>
    <cellStyle name="td 4" xfId="61"/>
    <cellStyle name="tr" xfId="62"/>
    <cellStyle name="xl21" xfId="63"/>
    <cellStyle name="xl21 2" xfId="64"/>
    <cellStyle name="xl21 3" xfId="65"/>
    <cellStyle name="xl22" xfId="66"/>
    <cellStyle name="xl22 2" xfId="67"/>
    <cellStyle name="xl22 3" xfId="68"/>
    <cellStyle name="xl23" xfId="69"/>
    <cellStyle name="xl23 2" xfId="70"/>
    <cellStyle name="xl23 3" xfId="71"/>
    <cellStyle name="xl23 4" xfId="72"/>
    <cellStyle name="xl24" xfId="73"/>
    <cellStyle name="xl24 2" xfId="74"/>
    <cellStyle name="xl24 3" xfId="75"/>
    <cellStyle name="xl24 4" xfId="76"/>
    <cellStyle name="xl25" xfId="77"/>
    <cellStyle name="xl25 2" xfId="78"/>
    <cellStyle name="xl25 3" xfId="79"/>
    <cellStyle name="xl25 4" xfId="80"/>
    <cellStyle name="xl26" xfId="81"/>
    <cellStyle name="xl26 2" xfId="82"/>
    <cellStyle name="xl26 3" xfId="83"/>
    <cellStyle name="xl26 4" xfId="84"/>
    <cellStyle name="xl27" xfId="85"/>
    <cellStyle name="xl27 2" xfId="86"/>
    <cellStyle name="xl27 3" xfId="87"/>
    <cellStyle name="xl27 4" xfId="88"/>
    <cellStyle name="xl28" xfId="89"/>
    <cellStyle name="xl28 2" xfId="90"/>
    <cellStyle name="xl28 3" xfId="91"/>
    <cellStyle name="xl28 4" xfId="92"/>
    <cellStyle name="xl28 5" xfId="93"/>
    <cellStyle name="xl29" xfId="94"/>
    <cellStyle name="xl29 2" xfId="95"/>
    <cellStyle name="xl29 3" xfId="96"/>
    <cellStyle name="xl29 4" xfId="97"/>
    <cellStyle name="xl30" xfId="98"/>
    <cellStyle name="xl30 2" xfId="99"/>
    <cellStyle name="xl30 3" xfId="100"/>
    <cellStyle name="xl30 4" xfId="101"/>
    <cellStyle name="xl31" xfId="102"/>
    <cellStyle name="xl31 2" xfId="103"/>
    <cellStyle name="xl31 3" xfId="104"/>
    <cellStyle name="xl31 4" xfId="105"/>
    <cellStyle name="xl31 5" xfId="106"/>
    <cellStyle name="xl32" xfId="107"/>
    <cellStyle name="xl32 2" xfId="108"/>
    <cellStyle name="xl32 3" xfId="109"/>
    <cellStyle name="xl32 4" xfId="110"/>
    <cellStyle name="xl33" xfId="111"/>
    <cellStyle name="xl33 2" xfId="112"/>
    <cellStyle name="xl33 3" xfId="113"/>
    <cellStyle name="xl33 4" xfId="114"/>
    <cellStyle name="xl34" xfId="115"/>
    <cellStyle name="xl34 2" xfId="116"/>
    <cellStyle name="xl34 2 2" xfId="117"/>
    <cellStyle name="xl34 3" xfId="118"/>
    <cellStyle name="xl34 4" xfId="119"/>
    <cellStyle name="xl35" xfId="120"/>
    <cellStyle name="xl35 2" xfId="121"/>
    <cellStyle name="xl35 3" xfId="122"/>
    <cellStyle name="xl35 4" xfId="123"/>
    <cellStyle name="xl36" xfId="124"/>
    <cellStyle name="xl36 2" xfId="125"/>
    <cellStyle name="xl36 3" xfId="126"/>
    <cellStyle name="xl36 4" xfId="127"/>
    <cellStyle name="xl37" xfId="128"/>
    <cellStyle name="xl37 2" xfId="129"/>
    <cellStyle name="xl37 3" xfId="130"/>
    <cellStyle name="xl37 4" xfId="131"/>
    <cellStyle name="xl38" xfId="132"/>
    <cellStyle name="xl38 2" xfId="133"/>
    <cellStyle name="xl38 3" xfId="134"/>
    <cellStyle name="xl38 4" xfId="135"/>
    <cellStyle name="xl39" xfId="136"/>
    <cellStyle name="xl39 2" xfId="137"/>
    <cellStyle name="xl39 3" xfId="138"/>
    <cellStyle name="xl39 4" xfId="139"/>
    <cellStyle name="xl40" xfId="140"/>
    <cellStyle name="xl40 2" xfId="141"/>
    <cellStyle name="xl40 3" xfId="142"/>
    <cellStyle name="xl40 4" xfId="143"/>
    <cellStyle name="xl41" xfId="144"/>
    <cellStyle name="xl41 2" xfId="145"/>
    <cellStyle name="xl41 3" xfId="146"/>
    <cellStyle name="xl41 4" xfId="147"/>
    <cellStyle name="xl42" xfId="148"/>
    <cellStyle name="xl42 2" xfId="149"/>
    <cellStyle name="xl42 3" xfId="150"/>
    <cellStyle name="xl42 4" xfId="151"/>
    <cellStyle name="xl43" xfId="152"/>
    <cellStyle name="xl43 2" xfId="153"/>
    <cellStyle name="xl43 3" xfId="154"/>
    <cellStyle name="xl44" xfId="155"/>
    <cellStyle name="xl44 2" xfId="156"/>
    <cellStyle name="xl45" xfId="157"/>
    <cellStyle name="xl45 2" xfId="158"/>
    <cellStyle name="xl46" xfId="159"/>
    <cellStyle name="xl46 2" xfId="160"/>
    <cellStyle name="xl47" xfId="161"/>
    <cellStyle name="xl47 2" xfId="162"/>
    <cellStyle name="xl48" xfId="163"/>
    <cellStyle name="xl49" xfId="164"/>
    <cellStyle name="xl50" xfId="165"/>
    <cellStyle name="xl51" xfId="166"/>
    <cellStyle name="xl52" xfId="167"/>
    <cellStyle name="xl53" xfId="168"/>
    <cellStyle name="xl54" xfId="169"/>
    <cellStyle name="xl55" xfId="170"/>
    <cellStyle name="xl56" xfId="171"/>
    <cellStyle name="xl57" xfId="172"/>
    <cellStyle name="xl58" xfId="173"/>
    <cellStyle name="xl59" xfId="174"/>
    <cellStyle name="xl60" xfId="175"/>
    <cellStyle name="Акцент1" xfId="176"/>
    <cellStyle name="Акцент1 2" xfId="177"/>
    <cellStyle name="Акцент2" xfId="178"/>
    <cellStyle name="Акцент2 2" xfId="179"/>
    <cellStyle name="Акцент3" xfId="180"/>
    <cellStyle name="Акцент3 2" xfId="181"/>
    <cellStyle name="Акцент4" xfId="182"/>
    <cellStyle name="Акцент4 2" xfId="183"/>
    <cellStyle name="Акцент5" xfId="184"/>
    <cellStyle name="Акцент5 2" xfId="185"/>
    <cellStyle name="Акцент6" xfId="186"/>
    <cellStyle name="Акцент6 2" xfId="187"/>
    <cellStyle name="Ввод " xfId="188"/>
    <cellStyle name="Ввод  2" xfId="189"/>
    <cellStyle name="Вывод" xfId="190"/>
    <cellStyle name="Вывод 2" xfId="191"/>
    <cellStyle name="Вычисление" xfId="192"/>
    <cellStyle name="Вычисление 2" xfId="193"/>
    <cellStyle name="Currency" xfId="194"/>
    <cellStyle name="Currency [0]" xfId="195"/>
    <cellStyle name="Денежный 2" xfId="196"/>
    <cellStyle name="Денежный 3" xfId="197"/>
    <cellStyle name="Денежный 4" xfId="198"/>
    <cellStyle name="Денежный 4 2" xfId="199"/>
    <cellStyle name="Заголовок 1" xfId="200"/>
    <cellStyle name="Заголовок 1 2" xfId="201"/>
    <cellStyle name="Заголовок 2" xfId="202"/>
    <cellStyle name="Заголовок 2 2" xfId="203"/>
    <cellStyle name="Заголовок 3" xfId="204"/>
    <cellStyle name="Заголовок 3 2" xfId="205"/>
    <cellStyle name="Заголовок 4" xfId="206"/>
    <cellStyle name="Заголовок 4 2" xfId="207"/>
    <cellStyle name="ЗГ1" xfId="208"/>
    <cellStyle name="ЗГ2" xfId="209"/>
    <cellStyle name="ЗГ3" xfId="210"/>
    <cellStyle name="Итог" xfId="211"/>
    <cellStyle name="Итог 2" xfId="212"/>
    <cellStyle name="Контрольная ячейка" xfId="213"/>
    <cellStyle name="Контрольная ячейка 2" xfId="214"/>
    <cellStyle name="Название" xfId="215"/>
    <cellStyle name="Название 2" xfId="216"/>
    <cellStyle name="Нейтральный" xfId="217"/>
    <cellStyle name="Нейтральный 2" xfId="218"/>
    <cellStyle name="Обычный 10" xfId="219"/>
    <cellStyle name="Обычный 14" xfId="220"/>
    <cellStyle name="Обычный 2" xfId="221"/>
    <cellStyle name="Обычный 2 2" xfId="222"/>
    <cellStyle name="Обычный 2 3" xfId="223"/>
    <cellStyle name="Обычный 2_Лист1" xfId="224"/>
    <cellStyle name="Обычный 3" xfId="225"/>
    <cellStyle name="Обычный 3 2" xfId="226"/>
    <cellStyle name="Обычный 4" xfId="227"/>
    <cellStyle name="Обычный 4 2" xfId="228"/>
    <cellStyle name="Обычный 5" xfId="229"/>
    <cellStyle name="Обычный 5 2" xfId="230"/>
    <cellStyle name="Обычный 6" xfId="231"/>
    <cellStyle name="Обычный 6 2" xfId="232"/>
    <cellStyle name="Обычный 7" xfId="233"/>
    <cellStyle name="Обычный 8" xfId="234"/>
    <cellStyle name="Обычный 9" xfId="235"/>
    <cellStyle name="Плохой" xfId="236"/>
    <cellStyle name="Плохой 2" xfId="237"/>
    <cellStyle name="Пояснение" xfId="238"/>
    <cellStyle name="Пояснение 2" xfId="239"/>
    <cellStyle name="Примечание" xfId="240"/>
    <cellStyle name="Примечание 2" xfId="241"/>
    <cellStyle name="Примечание 2 2" xfId="242"/>
    <cellStyle name="Примечание 2 3" xfId="243"/>
    <cellStyle name="Percent" xfId="244"/>
    <cellStyle name="Процентный 2" xfId="245"/>
    <cellStyle name="Процентный 2 2" xfId="246"/>
    <cellStyle name="Процентный 2 3" xfId="247"/>
    <cellStyle name="Процентный 3" xfId="248"/>
    <cellStyle name="Связанная ячейка" xfId="249"/>
    <cellStyle name="Связанная ячейка 2" xfId="250"/>
    <cellStyle name="ТЕКСТ" xfId="251"/>
    <cellStyle name="Текст предупреждения" xfId="252"/>
    <cellStyle name="Текст предупреждения 2" xfId="253"/>
    <cellStyle name="Comma" xfId="254"/>
    <cellStyle name="Comma [0]" xfId="255"/>
    <cellStyle name="Хороший" xfId="256"/>
    <cellStyle name="Хороший 2" xfId="2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Normal="11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I2"/>
    </sheetView>
  </sheetViews>
  <sheetFormatPr defaultColWidth="9.33203125" defaultRowHeight="12.75"/>
  <cols>
    <col min="1" max="1" width="67.83203125" style="1" customWidth="1"/>
    <col min="2" max="2" width="28.5" style="1" customWidth="1"/>
    <col min="3" max="3" width="19" style="1" customWidth="1"/>
    <col min="4" max="4" width="18.5" style="1" customWidth="1"/>
    <col min="5" max="5" width="15" style="1" customWidth="1"/>
    <col min="6" max="7" width="17.83203125" style="1" customWidth="1"/>
    <col min="8" max="8" width="42.66015625" style="1" customWidth="1"/>
    <col min="9" max="9" width="51.33203125" style="1" customWidth="1"/>
    <col min="10" max="10" width="19.16015625" style="1" customWidth="1"/>
    <col min="11" max="11" width="11.66015625" style="1" bestFit="1" customWidth="1"/>
    <col min="12" max="16384" width="9.33203125" style="1" customWidth="1"/>
  </cols>
  <sheetData>
    <row r="1" spans="1:9" ht="2.25" customHeight="1">
      <c r="A1" s="55" t="s">
        <v>66</v>
      </c>
      <c r="B1" s="55"/>
      <c r="C1" s="55"/>
      <c r="D1" s="55"/>
      <c r="E1" s="55"/>
      <c r="F1" s="55"/>
      <c r="G1" s="55"/>
      <c r="H1" s="55"/>
      <c r="I1" s="55"/>
    </row>
    <row r="2" spans="1:9" ht="38.25" customHeight="1">
      <c r="A2" s="55"/>
      <c r="B2" s="55"/>
      <c r="C2" s="55"/>
      <c r="D2" s="55"/>
      <c r="E2" s="55"/>
      <c r="F2" s="55"/>
      <c r="G2" s="55"/>
      <c r="H2" s="55"/>
      <c r="I2" s="55"/>
    </row>
    <row r="3" spans="1:9" ht="13.5" customHeight="1" thickBot="1">
      <c r="A3" s="1" t="s">
        <v>0</v>
      </c>
      <c r="E3" s="2"/>
      <c r="F3" s="2"/>
      <c r="G3" s="2"/>
      <c r="H3" s="2"/>
      <c r="I3" s="2" t="s">
        <v>1</v>
      </c>
    </row>
    <row r="4" spans="1:9" ht="33" customHeight="1">
      <c r="A4" s="60" t="s">
        <v>2</v>
      </c>
      <c r="B4" s="62" t="s">
        <v>13</v>
      </c>
      <c r="C4" s="58" t="s">
        <v>47</v>
      </c>
      <c r="D4" s="58" t="s">
        <v>48</v>
      </c>
      <c r="E4" s="58" t="s">
        <v>49</v>
      </c>
      <c r="F4" s="58" t="s">
        <v>51</v>
      </c>
      <c r="G4" s="58" t="s">
        <v>50</v>
      </c>
      <c r="H4" s="64" t="s">
        <v>61</v>
      </c>
      <c r="I4" s="56" t="s">
        <v>52</v>
      </c>
    </row>
    <row r="5" spans="1:9" ht="105" customHeight="1" thickBot="1">
      <c r="A5" s="61"/>
      <c r="B5" s="63"/>
      <c r="C5" s="59"/>
      <c r="D5" s="59"/>
      <c r="E5" s="59"/>
      <c r="F5" s="59"/>
      <c r="G5" s="59"/>
      <c r="H5" s="65"/>
      <c r="I5" s="57"/>
    </row>
    <row r="6" spans="1:10" s="17" customFormat="1" ht="30" customHeight="1">
      <c r="A6" s="12" t="s">
        <v>3</v>
      </c>
      <c r="B6" s="18" t="s">
        <v>14</v>
      </c>
      <c r="C6" s="6">
        <f>C7+C10+C14+C20+C21</f>
        <v>53814047.599999994</v>
      </c>
      <c r="D6" s="6">
        <f>D7+D10+D14+D20+D21</f>
        <v>51305153.300000004</v>
      </c>
      <c r="E6" s="6">
        <f>E7+E10+E14+E20+E21</f>
        <v>52362356.50000001</v>
      </c>
      <c r="F6" s="6">
        <f>D6/C6*100</f>
        <v>95.33784502022853</v>
      </c>
      <c r="G6" s="52">
        <f>E6/D6*100</f>
        <v>102.06061795355753</v>
      </c>
      <c r="H6" s="49"/>
      <c r="I6" s="40"/>
      <c r="J6" s="36"/>
    </row>
    <row r="7" spans="1:9" s="3" customFormat="1" ht="18" customHeight="1">
      <c r="A7" s="19" t="s">
        <v>15</v>
      </c>
      <c r="B7" s="18" t="s">
        <v>16</v>
      </c>
      <c r="C7" s="6">
        <f>SUM(C8:C9)</f>
        <v>35812945.9</v>
      </c>
      <c r="D7" s="6">
        <f>SUM(D8:D9)</f>
        <v>34085355.7</v>
      </c>
      <c r="E7" s="6">
        <f>SUM(E8:E9)</f>
        <v>34828436.7</v>
      </c>
      <c r="F7" s="6">
        <f aca="true" t="shared" si="0" ref="F7:F29">D7/C7*100</f>
        <v>95.17607346565701</v>
      </c>
      <c r="G7" s="6">
        <f>E7/D7*100</f>
        <v>102.18005939717978</v>
      </c>
      <c r="H7" s="49"/>
      <c r="I7" s="41"/>
    </row>
    <row r="8" spans="1:9" ht="75">
      <c r="A8" s="13" t="s">
        <v>4</v>
      </c>
      <c r="B8" s="20" t="s">
        <v>17</v>
      </c>
      <c r="C8" s="7">
        <v>18373710.9</v>
      </c>
      <c r="D8" s="7">
        <v>17078531</v>
      </c>
      <c r="E8" s="8">
        <v>17507210.6</v>
      </c>
      <c r="F8" s="7">
        <f t="shared" si="0"/>
        <v>92.95090737494951</v>
      </c>
      <c r="G8" s="7">
        <f>E8/D8*100</f>
        <v>102.5100496055545</v>
      </c>
      <c r="H8" s="54" t="s">
        <v>53</v>
      </c>
      <c r="I8" s="42"/>
    </row>
    <row r="9" spans="1:9" ht="15.75">
      <c r="A9" s="13" t="s">
        <v>5</v>
      </c>
      <c r="B9" s="20" t="s">
        <v>18</v>
      </c>
      <c r="C9" s="7">
        <v>17439235</v>
      </c>
      <c r="D9" s="7">
        <v>17006824.7</v>
      </c>
      <c r="E9" s="8">
        <v>17321226.1</v>
      </c>
      <c r="F9" s="7">
        <f t="shared" si="0"/>
        <v>97.52047437860662</v>
      </c>
      <c r="G9" s="7">
        <f aca="true" t="shared" si="1" ref="G9:G29">E9/D9*100</f>
        <v>101.8486778428427</v>
      </c>
      <c r="H9" s="50"/>
      <c r="I9" s="43"/>
    </row>
    <row r="10" spans="1:9" ht="47.25" customHeight="1">
      <c r="A10" s="19" t="s">
        <v>19</v>
      </c>
      <c r="B10" s="18" t="s">
        <v>20</v>
      </c>
      <c r="C10" s="6">
        <f>C11</f>
        <v>11369057.9</v>
      </c>
      <c r="D10" s="6">
        <f>D11</f>
        <v>10679576.2</v>
      </c>
      <c r="E10" s="6">
        <f>E11</f>
        <v>10762226</v>
      </c>
      <c r="F10" s="6">
        <f t="shared" si="0"/>
        <v>93.93545440559326</v>
      </c>
      <c r="G10" s="6">
        <f t="shared" si="1"/>
        <v>100.77390524167056</v>
      </c>
      <c r="H10" s="54" t="s">
        <v>54</v>
      </c>
      <c r="I10" s="41"/>
    </row>
    <row r="11" spans="1:9" ht="31.5" customHeight="1">
      <c r="A11" s="22" t="s">
        <v>21</v>
      </c>
      <c r="B11" s="20" t="s">
        <v>22</v>
      </c>
      <c r="C11" s="7">
        <f>SUM(C12:C13)</f>
        <v>11369057.9</v>
      </c>
      <c r="D11" s="7">
        <f>SUM(D12:D13)</f>
        <v>10679576.2</v>
      </c>
      <c r="E11" s="7">
        <f>SUM(E12:E13)</f>
        <v>10762226</v>
      </c>
      <c r="F11" s="7">
        <f t="shared" si="0"/>
        <v>93.93545440559326</v>
      </c>
      <c r="G11" s="7">
        <f t="shared" si="1"/>
        <v>100.77390524167056</v>
      </c>
      <c r="H11" s="50"/>
      <c r="I11" s="44"/>
    </row>
    <row r="12" spans="1:9" ht="30">
      <c r="A12" s="24" t="s">
        <v>23</v>
      </c>
      <c r="B12" s="23"/>
      <c r="C12" s="7">
        <v>8277974.5</v>
      </c>
      <c r="D12" s="7">
        <v>7560543.1</v>
      </c>
      <c r="E12" s="7">
        <v>7640021.7</v>
      </c>
      <c r="F12" s="7">
        <f t="shared" si="0"/>
        <v>91.33324945613205</v>
      </c>
      <c r="G12" s="7">
        <f t="shared" si="1"/>
        <v>101.05122871397955</v>
      </c>
      <c r="H12" s="54" t="s">
        <v>54</v>
      </c>
      <c r="I12" s="42"/>
    </row>
    <row r="13" spans="1:9" ht="15.75">
      <c r="A13" s="24" t="s">
        <v>24</v>
      </c>
      <c r="B13" s="25"/>
      <c r="C13" s="7">
        <v>3091083.4</v>
      </c>
      <c r="D13" s="7">
        <v>3119033.1</v>
      </c>
      <c r="E13" s="7">
        <v>3122204.3</v>
      </c>
      <c r="F13" s="7">
        <f t="shared" si="0"/>
        <v>100.90420400821279</v>
      </c>
      <c r="G13" s="7">
        <f t="shared" si="1"/>
        <v>100.10167253435046</v>
      </c>
      <c r="H13" s="50"/>
      <c r="I13" s="42"/>
    </row>
    <row r="14" spans="1:9" ht="15.75" customHeight="1">
      <c r="A14" s="19" t="s">
        <v>25</v>
      </c>
      <c r="B14" s="18" t="s">
        <v>26</v>
      </c>
      <c r="C14" s="6">
        <f>SUM(C15:C19)</f>
        <v>5555155</v>
      </c>
      <c r="D14" s="6">
        <f>SUM(D15:D19)</f>
        <v>5162281</v>
      </c>
      <c r="E14" s="6">
        <f>SUM(E15:E19)</f>
        <v>5313260.7</v>
      </c>
      <c r="F14" s="6">
        <f t="shared" si="0"/>
        <v>92.9277580913584</v>
      </c>
      <c r="G14" s="6">
        <f t="shared" si="1"/>
        <v>102.92467031531216</v>
      </c>
      <c r="H14" s="49"/>
      <c r="I14" s="44"/>
    </row>
    <row r="15" spans="1:9" ht="15.75" customHeight="1">
      <c r="A15" s="13" t="s">
        <v>27</v>
      </c>
      <c r="B15" s="21" t="s">
        <v>28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50"/>
      <c r="I15" s="44"/>
    </row>
    <row r="16" spans="1:9" ht="103.5" customHeight="1">
      <c r="A16" s="13" t="s">
        <v>6</v>
      </c>
      <c r="B16" s="26" t="s">
        <v>29</v>
      </c>
      <c r="C16" s="7">
        <v>4509855</v>
      </c>
      <c r="D16" s="7">
        <v>4117000</v>
      </c>
      <c r="E16" s="8">
        <v>4136897.1</v>
      </c>
      <c r="F16" s="7">
        <f t="shared" si="0"/>
        <v>91.28896605323231</v>
      </c>
      <c r="G16" s="7">
        <f t="shared" si="1"/>
        <v>100.48329123147923</v>
      </c>
      <c r="H16" s="54" t="s">
        <v>55</v>
      </c>
      <c r="I16" s="42"/>
    </row>
    <row r="17" spans="1:9" ht="279.75" customHeight="1">
      <c r="A17" s="13" t="s">
        <v>7</v>
      </c>
      <c r="B17" s="26" t="s">
        <v>30</v>
      </c>
      <c r="C17" s="7">
        <v>1045300</v>
      </c>
      <c r="D17" s="7">
        <v>1045300</v>
      </c>
      <c r="E17" s="8">
        <v>1176382.6</v>
      </c>
      <c r="F17" s="7">
        <f t="shared" si="0"/>
        <v>100</v>
      </c>
      <c r="G17" s="7">
        <f t="shared" si="1"/>
        <v>112.54018941930548</v>
      </c>
      <c r="H17" s="50"/>
      <c r="I17" s="42" t="s">
        <v>56</v>
      </c>
    </row>
    <row r="18" spans="1:9" ht="15.75">
      <c r="A18" s="22" t="s">
        <v>31</v>
      </c>
      <c r="B18" s="26" t="s">
        <v>32</v>
      </c>
      <c r="C18" s="7">
        <v>0</v>
      </c>
      <c r="D18" s="7">
        <v>-19</v>
      </c>
      <c r="E18" s="8">
        <v>-19</v>
      </c>
      <c r="F18" s="7">
        <v>0</v>
      </c>
      <c r="G18" s="7">
        <v>0</v>
      </c>
      <c r="H18" s="50"/>
      <c r="I18" s="42"/>
    </row>
    <row r="19" spans="1:9" ht="15.75">
      <c r="A19" s="13" t="s">
        <v>33</v>
      </c>
      <c r="B19" s="11" t="s">
        <v>34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50"/>
      <c r="I19" s="41"/>
    </row>
    <row r="20" spans="1:9" ht="219" customHeight="1">
      <c r="A20" s="19" t="s">
        <v>35</v>
      </c>
      <c r="B20" s="11"/>
      <c r="C20" s="6">
        <v>352266.3</v>
      </c>
      <c r="D20" s="6">
        <v>306301.1</v>
      </c>
      <c r="E20" s="6">
        <v>321470.6</v>
      </c>
      <c r="F20" s="7">
        <f t="shared" si="0"/>
        <v>86.95157612295016</v>
      </c>
      <c r="G20" s="6">
        <f t="shared" si="1"/>
        <v>104.9524797658252</v>
      </c>
      <c r="H20" s="54" t="s">
        <v>57</v>
      </c>
      <c r="I20" s="42" t="s">
        <v>58</v>
      </c>
    </row>
    <row r="21" spans="1:9" s="3" customFormat="1" ht="158.25" customHeight="1">
      <c r="A21" s="38" t="s">
        <v>8</v>
      </c>
      <c r="B21" s="39"/>
      <c r="C21" s="6">
        <v>724622.5</v>
      </c>
      <c r="D21" s="6">
        <v>1071639.3</v>
      </c>
      <c r="E21" s="6">
        <v>1136962.5</v>
      </c>
      <c r="F21" s="7">
        <f t="shared" si="0"/>
        <v>147.88932168128923</v>
      </c>
      <c r="G21" s="6">
        <f t="shared" si="1"/>
        <v>106.09563311087975</v>
      </c>
      <c r="H21" s="54" t="s">
        <v>59</v>
      </c>
      <c r="I21" s="42" t="s">
        <v>60</v>
      </c>
    </row>
    <row r="22" spans="1:9" ht="18" customHeight="1">
      <c r="A22" s="14" t="s">
        <v>9</v>
      </c>
      <c r="B22" s="27" t="s">
        <v>36</v>
      </c>
      <c r="C22" s="5">
        <v>15536383.2</v>
      </c>
      <c r="D22" s="6">
        <v>26834843.6</v>
      </c>
      <c r="E22" s="6">
        <v>26258752.8</v>
      </c>
      <c r="F22" s="6">
        <f t="shared" si="0"/>
        <v>172.72259093094462</v>
      </c>
      <c r="G22" s="6">
        <f t="shared" si="1"/>
        <v>97.85319859289211</v>
      </c>
      <c r="H22" s="49"/>
      <c r="I22" s="45"/>
    </row>
    <row r="23" spans="1:9" s="3" customFormat="1" ht="51" customHeight="1">
      <c r="A23" s="14" t="s">
        <v>10</v>
      </c>
      <c r="B23" s="27" t="s">
        <v>37</v>
      </c>
      <c r="C23" s="5">
        <f>SUM(C24:C28)</f>
        <v>14943556.3</v>
      </c>
      <c r="D23" s="5">
        <f>SUM(D24:D28)-D25</f>
        <v>27907882.5</v>
      </c>
      <c r="E23" s="5">
        <f>SUM(E24:E28)-E25</f>
        <v>27514055.700000003</v>
      </c>
      <c r="F23" s="6">
        <f t="shared" si="0"/>
        <v>186.7552939858098</v>
      </c>
      <c r="G23" s="6">
        <f t="shared" si="1"/>
        <v>98.58883310118567</v>
      </c>
      <c r="H23" s="49"/>
      <c r="I23" s="46"/>
    </row>
    <row r="24" spans="1:9" ht="75">
      <c r="A24" s="28" t="s">
        <v>38</v>
      </c>
      <c r="B24" s="29" t="s">
        <v>39</v>
      </c>
      <c r="C24" s="9">
        <v>0</v>
      </c>
      <c r="D24" s="7">
        <v>3146995.4</v>
      </c>
      <c r="E24" s="7">
        <v>3224848.5</v>
      </c>
      <c r="F24" s="7" t="s">
        <v>64</v>
      </c>
      <c r="G24" s="7">
        <f t="shared" si="1"/>
        <v>102.47388667933865</v>
      </c>
      <c r="H24" s="53" t="s">
        <v>65</v>
      </c>
      <c r="I24" s="47"/>
    </row>
    <row r="25" spans="1:9" ht="18.75" customHeight="1">
      <c r="A25" s="30" t="s">
        <v>40</v>
      </c>
      <c r="B25" s="31" t="s">
        <v>41</v>
      </c>
      <c r="C25" s="9">
        <v>0</v>
      </c>
      <c r="D25" s="7">
        <v>0</v>
      </c>
      <c r="E25" s="7">
        <v>0</v>
      </c>
      <c r="F25" s="7" t="s">
        <v>64</v>
      </c>
      <c r="G25" s="7" t="s">
        <v>64</v>
      </c>
      <c r="H25" s="50"/>
      <c r="I25" s="47"/>
    </row>
    <row r="26" spans="1:9" ht="48" customHeight="1">
      <c r="A26" s="28" t="s">
        <v>11</v>
      </c>
      <c r="B26" s="29" t="s">
        <v>42</v>
      </c>
      <c r="C26" s="9">
        <v>7495337.5</v>
      </c>
      <c r="D26" s="10">
        <v>8916955.1</v>
      </c>
      <c r="E26" s="37">
        <v>8511598.8</v>
      </c>
      <c r="F26" s="7">
        <f t="shared" si="0"/>
        <v>118.96669229370924</v>
      </c>
      <c r="G26" s="7">
        <f t="shared" si="1"/>
        <v>95.45409508678586</v>
      </c>
      <c r="H26" s="53" t="s">
        <v>62</v>
      </c>
      <c r="I26" s="47"/>
    </row>
    <row r="27" spans="1:9" ht="35.25" customHeight="1">
      <c r="A27" s="28" t="s">
        <v>43</v>
      </c>
      <c r="B27" s="29" t="s">
        <v>44</v>
      </c>
      <c r="C27" s="9">
        <v>3643270.5</v>
      </c>
      <c r="D27" s="10">
        <v>3724832.8</v>
      </c>
      <c r="E27" s="8">
        <v>3582053.5</v>
      </c>
      <c r="F27" s="7">
        <f t="shared" si="0"/>
        <v>102.23871107017719</v>
      </c>
      <c r="G27" s="7">
        <f t="shared" si="1"/>
        <v>96.16682660225716</v>
      </c>
      <c r="H27" s="53"/>
      <c r="I27" s="47"/>
    </row>
    <row r="28" spans="1:9" ht="75">
      <c r="A28" s="15" t="s">
        <v>12</v>
      </c>
      <c r="B28" s="32" t="s">
        <v>45</v>
      </c>
      <c r="C28" s="9">
        <v>3804948.3</v>
      </c>
      <c r="D28" s="10">
        <v>12119099.2</v>
      </c>
      <c r="E28" s="7">
        <v>12195554.9</v>
      </c>
      <c r="F28" s="7">
        <f t="shared" si="0"/>
        <v>318.5089058897331</v>
      </c>
      <c r="G28" s="7">
        <f t="shared" si="1"/>
        <v>100.63086949564702</v>
      </c>
      <c r="H28" s="53" t="s">
        <v>63</v>
      </c>
      <c r="I28" s="47"/>
    </row>
    <row r="29" spans="1:9" s="17" customFormat="1" ht="18.75" customHeight="1" thickBot="1">
      <c r="A29" s="33" t="s">
        <v>46</v>
      </c>
      <c r="B29" s="16"/>
      <c r="C29" s="34">
        <f>C6+C22</f>
        <v>69350430.8</v>
      </c>
      <c r="D29" s="34">
        <f>D6+D22</f>
        <v>78139996.9</v>
      </c>
      <c r="E29" s="34">
        <f>E6+E22</f>
        <v>78621109.30000001</v>
      </c>
      <c r="F29" s="35">
        <f t="shared" si="0"/>
        <v>112.67413338115848</v>
      </c>
      <c r="G29" s="35">
        <f t="shared" si="1"/>
        <v>100.61570568094047</v>
      </c>
      <c r="H29" s="51"/>
      <c r="I29" s="48"/>
    </row>
    <row r="30" spans="3:9" ht="12.75">
      <c r="C30" s="4"/>
      <c r="D30" s="4"/>
      <c r="E30" s="4"/>
      <c r="F30" s="4"/>
      <c r="G30" s="4"/>
      <c r="H30" s="4"/>
      <c r="I30" s="4"/>
    </row>
  </sheetData>
  <sheetProtection/>
  <mergeCells count="10">
    <mergeCell ref="A1:I2"/>
    <mergeCell ref="I4:I5"/>
    <mergeCell ref="F4:F5"/>
    <mergeCell ref="A4:A5"/>
    <mergeCell ref="B4:B5"/>
    <mergeCell ref="C4:C5"/>
    <mergeCell ref="E4:E5"/>
    <mergeCell ref="D4:D5"/>
    <mergeCell ref="G4:G5"/>
    <mergeCell ref="H4:H5"/>
  </mergeCells>
  <printOptions horizontalCentered="1"/>
  <pageMargins left="0" right="0" top="0" bottom="0.1968503937007874" header="0" footer="0.11811023622047245"/>
  <pageSetup firstPageNumber="1" useFirstPageNumber="1"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Lobach IA.</dc:creator>
  <cp:keywords/>
  <dc:description/>
  <cp:lastModifiedBy>Lobach IA.</cp:lastModifiedBy>
  <cp:lastPrinted>2021-06-07T10:19:59Z</cp:lastPrinted>
  <dcterms:created xsi:type="dcterms:W3CDTF">2016-06-14T14:48:33Z</dcterms:created>
  <dcterms:modified xsi:type="dcterms:W3CDTF">2021-06-07T10:21:03Z</dcterms:modified>
  <cp:category/>
  <cp:version/>
  <cp:contentType/>
  <cp:contentStatus/>
</cp:coreProperties>
</file>