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252" windowWidth="11460" windowHeight="6096"/>
  </bookViews>
  <sheets>
    <sheet name="в Закон" sheetId="16" r:id="rId1"/>
  </sheets>
  <definedNames>
    <definedName name="_xlnm.Print_Titles" localSheetId="0">'в Закон'!$5:$6</definedName>
  </definedNames>
  <calcPr calcId="145621"/>
</workbook>
</file>

<file path=xl/calcChain.xml><?xml version="1.0" encoding="utf-8"?>
<calcChain xmlns="http://schemas.openxmlformats.org/spreadsheetml/2006/main">
  <c r="E20" i="16" l="1"/>
  <c r="D20" i="16"/>
  <c r="C20" i="16"/>
  <c r="D16" i="16"/>
  <c r="E16" i="16"/>
  <c r="C16" i="16"/>
  <c r="E36" i="16"/>
  <c r="E47" i="16" l="1"/>
  <c r="D36" i="16"/>
  <c r="D47" i="16" s="1"/>
  <c r="C36" i="16"/>
  <c r="C47" i="16" s="1"/>
</calcChain>
</file>

<file path=xl/sharedStrings.xml><?xml version="1.0" encoding="utf-8"?>
<sst xmlns="http://schemas.openxmlformats.org/spreadsheetml/2006/main" count="49" uniqueCount="49">
  <si>
    <t>Код</t>
  </si>
  <si>
    <t>Наименование</t>
  </si>
  <si>
    <t>(тыс. рублей)</t>
  </si>
  <si>
    <t>01 02 00 00 02 0000 810</t>
  </si>
  <si>
    <t>01 02 00 00 02 0000 710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</si>
  <si>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</si>
  <si>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</si>
  <si>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</si>
  <si>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</si>
  <si>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</si>
  <si>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</si>
  <si>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</si>
  <si>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</si>
  <si>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</si>
  <si>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</si>
  <si>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</si>
  <si>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01 05 00 00 00 0000 000</t>
  </si>
  <si>
    <t>Изменение остатков средств на счетах по учету средств бюджетов</t>
  </si>
  <si>
    <t>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</si>
  <si>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</si>
  <si>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2015 год</t>
  </si>
  <si>
    <t>01 03 01 00 02 0000 810</t>
  </si>
  <si>
    <t>2016 год</t>
  </si>
  <si>
    <t>01 03 01 00 02 0001 810</t>
  </si>
  <si>
    <t>01 03 01 00 02 0002 810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</si>
  <si>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</si>
  <si>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</si>
  <si>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01 06 05 02 02 0001 640</t>
  </si>
  <si>
    <t>01 06 05 02 02 0002 640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</si>
  <si>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</si>
  <si>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</si>
  <si>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</si>
  <si>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01 03 01 00 02 0004 710</t>
  </si>
  <si>
    <t>01 03 01 00 02 0004 810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</si>
  <si>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</si>
  <si>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</si>
  <si>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</si>
  <si>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Итого источники  финансирования дефицита областного бюджета</t>
  </si>
  <si>
    <t>2017 год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</si>
  <si>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реализацию комплексных программ поддержки развития дошкольных образовательных учреждений)</t>
  </si>
  <si>
    <t>01 03 01 00 02 0003 810</t>
  </si>
  <si>
    <t>01 06 01 00 02 0000 630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</si>
  <si>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</si>
  <si>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</si>
  <si>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</si>
  <si>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01 06 05 02 02 0004 640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</si>
  <si>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</si>
  <si>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Приложение № 17 к Закону Калужской области "О внесении изменений в Закон Калужской области "Об областном бюджете на 2015 год и на плановый период 2016 и 2017 годов"</t>
  </si>
  <si>
    <t>Источники финансирования дефицита областного бюджета 
на 2015 год и на плановый период 2016 и 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</si>
</sst>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3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" fontId="4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164" fontId="7" fillId="0" borderId="0" xfId="0" applyNumberFormat="1" applyFont="1" applyBorder="1" applyAlignment="1"/>
    <xf numFmtId="0" fontId="9" fillId="0" borderId="0" xfId="0" applyFont="1" applyBorder="1" applyAlignment="1">
      <alignment wrapText="1"/>
    </xf>
    <xf numFmtId="0" fontId="10" fillId="0" borderId="3" xfId="0" applyFont="1" applyBorder="1"/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right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3" fontId="11" fillId="0" borderId="1" xfId="0" applyNumberFormat="1" applyFont="1" applyBorder="1" applyAlignment="1"/>
    <xf numFmtId="3" fontId="12" fillId="0" borderId="11" xfId="0" applyNumberFormat="1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164" fontId="11" fillId="0" borderId="1" xfId="0" applyNumberFormat="1" applyFont="1" applyBorder="1" applyAlignment="1"/>
    <xf numFmtId="164" fontId="12" fillId="0" borderId="1" xfId="0" applyNumberFormat="1" applyFont="1" applyBorder="1" applyAlignment="1"/>
    <xf numFmtId="164" fontId="12" fillId="0" borderId="12" xfId="0" applyNumberFormat="1" applyFont="1" applyBorder="1" applyAlignment="1"/>
    <xf numFmtId="49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/>
    <xf numFmtId="164" fontId="11" fillId="2" borderId="12" xfId="0" applyNumberFormat="1" applyFont="1" applyFill="1" applyBorder="1" applyAlignment="1"/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center" vertical="center"/>
    </xf>
    <xf numFmtId="164" fontId="11" fillId="0" borderId="12" xfId="0" applyNumberFormat="1" applyFont="1" applyFill="1" applyBorder="1" applyAlignment="1"/>
    <xf numFmtId="164" fontId="11" fillId="0" borderId="1" xfId="0" applyNumberFormat="1" applyFont="1" applyFill="1" applyBorder="1" applyAlignment="1"/>
    <xf numFmtId="164" fontId="11" fillId="2" borderId="1" xfId="0" applyNumberFormat="1" applyFont="1" applyFill="1" applyBorder="1"/>
    <xf numFmtId="164" fontId="11" fillId="2" borderId="12" xfId="0" applyNumberFormat="1" applyFont="1" applyFill="1" applyBorder="1"/>
    <xf numFmtId="0" fontId="11" fillId="2" borderId="1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wrapText="1"/>
    </xf>
    <xf numFmtId="164" fontId="12" fillId="2" borderId="1" xfId="0" applyNumberFormat="1" applyFont="1" applyFill="1" applyBorder="1" applyAlignment="1"/>
    <xf numFmtId="164" fontId="12" fillId="2" borderId="12" xfId="0" applyNumberFormat="1" applyFont="1" applyFill="1" applyBorder="1" applyAlignment="1"/>
    <xf numFmtId="0" fontId="11" fillId="0" borderId="1" xfId="0" applyNumberFormat="1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164" fontId="11" fillId="0" borderId="7" xfId="0" applyNumberFormat="1" applyFont="1" applyBorder="1" applyAlignment="1">
      <alignment wrapText="1"/>
    </xf>
    <xf numFmtId="164" fontId="12" fillId="0" borderId="7" xfId="0" applyNumberFormat="1" applyFont="1" applyBorder="1" applyAlignment="1"/>
    <xf numFmtId="164" fontId="12" fillId="0" borderId="13" xfId="0" applyNumberFormat="1" applyFont="1" applyBorder="1" applyAlignment="1"/>
    <xf numFmtId="164" fontId="12" fillId="0" borderId="7" xfId="0" applyNumberFormat="1" applyFont="1" applyBorder="1"/>
    <xf numFmtId="164" fontId="11" fillId="0" borderId="12" xfId="0" applyNumberFormat="1" applyFont="1" applyBorder="1" applyAlignment="1">
      <alignment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G51" sqref="G51"/>
    </sheetView>
  </sheetViews>
  <sheetFormatPr defaultRowHeight="16.8" x14ac:dyDescent="0.3"/>
  <cols>
    <col min="1" max="1" width="20.1796875" customWidth="1"/>
    <col min="2" max="2" width="48.6328125" bestFit="1" customWidth="1"/>
    <col min="3" max="3" width="10.90625" customWidth="1"/>
    <col min="4" max="4" width="11.36328125" customWidth="1"/>
    <col min="5" max="5" width="11.81640625" customWidth="1"/>
    <col min="7" max="7" width="11" bestFit="1" customWidth="1"/>
    <col min="9" max="9" width="11" bestFit="1" customWidth="1"/>
  </cols>
  <sheetData>
    <row r="1" spans="1:7" ht="91.2" customHeight="1" x14ac:dyDescent="0.3">
      <c r="B1" s="8"/>
      <c r="C1" s="55" t="s">
        <v>47</v>
      </c>
      <c r="D1" s="55"/>
      <c r="E1" s="55"/>
    </row>
    <row r="2" spans="1:7" x14ac:dyDescent="0.3">
      <c r="B2" s="8"/>
      <c r="C2" s="9"/>
      <c r="D2" s="9"/>
      <c r="E2" s="9"/>
    </row>
    <row r="3" spans="1:7" ht="30.6" customHeight="1" x14ac:dyDescent="0.3">
      <c r="A3" s="56" t="s">
        <v>48</v>
      </c>
      <c r="B3" s="56"/>
      <c r="C3" s="56"/>
      <c r="D3" s="56"/>
      <c r="E3" s="56"/>
    </row>
    <row r="4" spans="1:7" ht="17.399999999999999" thickBot="1" x14ac:dyDescent="0.35">
      <c r="A4" s="1"/>
      <c r="B4" s="1"/>
      <c r="C4" s="1"/>
      <c r="D4" s="57" t="s">
        <v>2</v>
      </c>
      <c r="E4" s="57"/>
    </row>
    <row r="5" spans="1:7" ht="28.2" customHeight="1" thickBot="1" x14ac:dyDescent="0.35">
      <c r="A5" s="2" t="s">
        <v>0</v>
      </c>
      <c r="B5" s="4" t="s">
        <v>1</v>
      </c>
      <c r="C5" s="4" t="s">
        <v>20</v>
      </c>
      <c r="D5" s="4" t="s">
        <v>22</v>
      </c>
      <c r="E5" s="6" t="s">
        <v>38</v>
      </c>
    </row>
    <row r="6" spans="1:7" ht="17.399999999999999" thickBot="1" x14ac:dyDescent="0.35">
      <c r="A6" s="3">
        <v>1</v>
      </c>
      <c r="B6" s="5">
        <v>2</v>
      </c>
      <c r="C6" s="5">
        <v>3</v>
      </c>
      <c r="D6" s="5">
        <v>4</v>
      </c>
      <c r="E6" s="7">
        <v>5</v>
      </c>
    </row>
    <row r="7" spans="1:7" x14ac:dyDescent="0.3">
      <c r="A7" s="18"/>
      <c r="B7" s="19"/>
      <c r="C7" s="20"/>
      <c r="D7" s="21"/>
      <c r="E7" s="22"/>
    </row>
    <row r="8" spans="1:7" ht="49.2" customHeight="1" x14ac:dyDescent="0.3">
      <c r="A8" s="23" t="s">
        <v>18</v>
      </c>
      <c r="B8" s="24" t="s">
        <v>19</v>
      </c>
      <c r="C8" s="25">
        <v>0</v>
      </c>
      <c r="D8" s="26">
        <v>0</v>
      </c>
      <c r="E8" s="27">
        <v>0</v>
      </c>
    </row>
    <row r="9" spans="1:7" x14ac:dyDescent="0.3">
      <c r="A9" s="18"/>
      <c r="B9" s="19"/>
      <c r="C9" s="25"/>
      <c r="D9" s="26"/>
      <c r="E9" s="27"/>
    </row>
    <row r="10" spans="1:7" ht="49.2" customHeight="1" x14ac:dyDescent="0.3">
      <c r="A10" s="28" t="s">
        <v>15</v>
      </c>
      <c r="B10" s="29" t="s">
        <v>14</v>
      </c>
      <c r="C10" s="30">
        <v>-1250000</v>
      </c>
      <c r="D10" s="31">
        <v>-1250000</v>
      </c>
      <c r="E10" s="32">
        <v>0</v>
      </c>
    </row>
    <row r="11" spans="1:7" x14ac:dyDescent="0.3">
      <c r="A11" s="18"/>
      <c r="B11" s="19"/>
      <c r="C11" s="25"/>
      <c r="D11" s="26"/>
      <c r="E11" s="27"/>
    </row>
    <row r="12" spans="1:7" ht="46.5" customHeight="1" x14ac:dyDescent="0.3">
      <c r="A12" s="23" t="s">
        <v>4</v>
      </c>
      <c r="B12" s="33" t="s">
        <v>11</v>
      </c>
      <c r="C12" s="34">
        <v>5660000</v>
      </c>
      <c r="D12" s="26">
        <v>6900000</v>
      </c>
      <c r="E12" s="27">
        <v>6000000</v>
      </c>
      <c r="G12" s="10"/>
    </row>
    <row r="13" spans="1:7" x14ac:dyDescent="0.3">
      <c r="A13" s="18"/>
      <c r="B13" s="19"/>
      <c r="C13" s="25"/>
      <c r="D13" s="26"/>
      <c r="E13" s="27"/>
      <c r="G13" s="10"/>
    </row>
    <row r="14" spans="1:7" ht="46.8" x14ac:dyDescent="0.3">
      <c r="A14" s="35" t="s">
        <v>3</v>
      </c>
      <c r="B14" s="33" t="s">
        <v>12</v>
      </c>
      <c r="C14" s="34">
        <v>-1514398</v>
      </c>
      <c r="D14" s="34">
        <v>-4800000</v>
      </c>
      <c r="E14" s="36">
        <v>-6000000</v>
      </c>
      <c r="G14" s="10"/>
    </row>
    <row r="15" spans="1:7" x14ac:dyDescent="0.3">
      <c r="A15" s="35"/>
      <c r="B15" s="33"/>
      <c r="C15" s="34"/>
      <c r="D15" s="37"/>
      <c r="E15" s="36"/>
    </row>
    <row r="16" spans="1:7" ht="46.8" x14ac:dyDescent="0.3">
      <c r="A16" s="35" t="s">
        <v>30</v>
      </c>
      <c r="B16" s="33" t="s">
        <v>31</v>
      </c>
      <c r="C16" s="34">
        <f>C18</f>
        <v>2904167.7</v>
      </c>
      <c r="D16" s="34">
        <f t="shared" ref="D16:E16" si="0">D18</f>
        <v>3098066.9</v>
      </c>
      <c r="E16" s="54">
        <f t="shared" si="0"/>
        <v>3323202.2</v>
      </c>
    </row>
    <row r="17" spans="1:5" x14ac:dyDescent="0.3">
      <c r="A17" s="35"/>
      <c r="B17" s="33"/>
      <c r="C17" s="34"/>
      <c r="D17" s="37"/>
      <c r="E17" s="36"/>
    </row>
    <row r="18" spans="1:5" ht="78.599999999999994" customHeight="1" x14ac:dyDescent="0.3">
      <c r="A18" s="35" t="s">
        <v>32</v>
      </c>
      <c r="B18" s="33" t="s">
        <v>35</v>
      </c>
      <c r="C18" s="34">
        <v>2904167.7</v>
      </c>
      <c r="D18" s="37">
        <v>3098066.9</v>
      </c>
      <c r="E18" s="36">
        <v>3323202.2</v>
      </c>
    </row>
    <row r="19" spans="1:5" x14ac:dyDescent="0.3">
      <c r="A19" s="18"/>
      <c r="B19" s="19"/>
      <c r="C19" s="25"/>
      <c r="D19" s="26"/>
      <c r="E19" s="27"/>
    </row>
    <row r="20" spans="1:5" ht="49.8" customHeight="1" x14ac:dyDescent="0.3">
      <c r="A20" s="28" t="s">
        <v>21</v>
      </c>
      <c r="B20" s="29" t="s">
        <v>13</v>
      </c>
      <c r="C20" s="38">
        <f>C22+C24+C26+C28</f>
        <v>-4826982.8</v>
      </c>
      <c r="D20" s="38">
        <f t="shared" ref="D20:E20" si="1">D22+D24+D26+D28</f>
        <v>-4910082.3</v>
      </c>
      <c r="E20" s="39">
        <f t="shared" si="1"/>
        <v>-4058804.2</v>
      </c>
    </row>
    <row r="21" spans="1:5" x14ac:dyDescent="0.3">
      <c r="A21" s="28"/>
      <c r="B21" s="29"/>
      <c r="C21" s="30"/>
      <c r="D21" s="31"/>
      <c r="E21" s="32"/>
    </row>
    <row r="22" spans="1:5" ht="81" customHeight="1" x14ac:dyDescent="0.3">
      <c r="A22" s="28" t="s">
        <v>23</v>
      </c>
      <c r="B22" s="29" t="s">
        <v>25</v>
      </c>
      <c r="C22" s="30">
        <v>-600000</v>
      </c>
      <c r="D22" s="31">
        <v>0</v>
      </c>
      <c r="E22" s="32">
        <v>-735602</v>
      </c>
    </row>
    <row r="23" spans="1:5" x14ac:dyDescent="0.3">
      <c r="A23" s="28"/>
      <c r="B23" s="29"/>
      <c r="C23" s="30"/>
      <c r="D23" s="31"/>
      <c r="E23" s="32"/>
    </row>
    <row r="24" spans="1:5" ht="112.2" customHeight="1" x14ac:dyDescent="0.3">
      <c r="A24" s="28" t="s">
        <v>24</v>
      </c>
      <c r="B24" s="40" t="s">
        <v>26</v>
      </c>
      <c r="C24" s="30">
        <v>-1305984.7</v>
      </c>
      <c r="D24" s="31">
        <v>-1786769.8</v>
      </c>
      <c r="E24" s="32">
        <v>0</v>
      </c>
    </row>
    <row r="25" spans="1:5" x14ac:dyDescent="0.3">
      <c r="A25" s="28"/>
      <c r="B25" s="40"/>
      <c r="C25" s="30"/>
      <c r="D25" s="31"/>
      <c r="E25" s="32"/>
    </row>
    <row r="26" spans="1:5" ht="96.6" customHeight="1" x14ac:dyDescent="0.3">
      <c r="A26" s="28" t="s">
        <v>40</v>
      </c>
      <c r="B26" s="13" t="s">
        <v>39</v>
      </c>
      <c r="C26" s="30">
        <v>-16830.400000000001</v>
      </c>
      <c r="D26" s="31">
        <v>-25245.599999999999</v>
      </c>
      <c r="E26" s="32">
        <v>0</v>
      </c>
    </row>
    <row r="27" spans="1:5" x14ac:dyDescent="0.3">
      <c r="A27" s="28"/>
      <c r="B27" s="40"/>
      <c r="C27" s="30"/>
      <c r="D27" s="31"/>
      <c r="E27" s="32"/>
    </row>
    <row r="28" spans="1:5" ht="79.8" customHeight="1" x14ac:dyDescent="0.3">
      <c r="A28" s="28" t="s">
        <v>33</v>
      </c>
      <c r="B28" s="29" t="s">
        <v>34</v>
      </c>
      <c r="C28" s="34">
        <v>-2904167.7</v>
      </c>
      <c r="D28" s="37">
        <v>-3098066.9</v>
      </c>
      <c r="E28" s="36">
        <v>-3323202.2</v>
      </c>
    </row>
    <row r="29" spans="1:5" x14ac:dyDescent="0.3">
      <c r="A29" s="28"/>
      <c r="B29" s="29"/>
      <c r="C29" s="30"/>
      <c r="D29" s="31"/>
      <c r="E29" s="32"/>
    </row>
    <row r="30" spans="1:5" ht="33.6" customHeight="1" x14ac:dyDescent="0.3">
      <c r="A30" s="18" t="s">
        <v>16</v>
      </c>
      <c r="B30" s="33" t="s">
        <v>17</v>
      </c>
      <c r="C30" s="25">
        <v>2203526</v>
      </c>
      <c r="D30" s="26">
        <v>1504231.6</v>
      </c>
      <c r="E30" s="27">
        <v>733450.7</v>
      </c>
    </row>
    <row r="31" spans="1:5" x14ac:dyDescent="0.3">
      <c r="A31" s="18"/>
      <c r="B31" s="19"/>
      <c r="C31" s="25"/>
      <c r="D31" s="26"/>
      <c r="E31" s="27"/>
    </row>
    <row r="32" spans="1:5" ht="48" customHeight="1" x14ac:dyDescent="0.3">
      <c r="A32" s="41" t="s">
        <v>41</v>
      </c>
      <c r="B32" s="42" t="s">
        <v>42</v>
      </c>
      <c r="C32" s="38">
        <v>25000</v>
      </c>
      <c r="D32" s="30">
        <v>0</v>
      </c>
      <c r="E32" s="32">
        <v>0</v>
      </c>
    </row>
    <row r="33" spans="1:6" x14ac:dyDescent="0.3">
      <c r="A33" s="41"/>
      <c r="B33" s="42"/>
      <c r="C33" s="38"/>
      <c r="D33" s="30"/>
      <c r="E33" s="32"/>
    </row>
    <row r="34" spans="1:6" ht="48.6" customHeight="1" x14ac:dyDescent="0.3">
      <c r="A34" s="43" t="s">
        <v>5</v>
      </c>
      <c r="B34" s="44" t="s">
        <v>7</v>
      </c>
      <c r="C34" s="30">
        <v>2739.8</v>
      </c>
      <c r="D34" s="45">
        <v>1915.5</v>
      </c>
      <c r="E34" s="46">
        <v>1618.9</v>
      </c>
    </row>
    <row r="35" spans="1:6" x14ac:dyDescent="0.3">
      <c r="A35" s="18"/>
      <c r="B35" s="19"/>
      <c r="C35" s="25"/>
      <c r="D35" s="26"/>
      <c r="E35" s="27"/>
    </row>
    <row r="36" spans="1:6" ht="66" customHeight="1" x14ac:dyDescent="0.3">
      <c r="A36" s="23" t="s">
        <v>6</v>
      </c>
      <c r="B36" s="47" t="s">
        <v>8</v>
      </c>
      <c r="C36" s="34">
        <f>SUM(C38+C40+C42)</f>
        <v>177000.5</v>
      </c>
      <c r="D36" s="26">
        <f>D38+D40+D42</f>
        <v>139504.1</v>
      </c>
      <c r="E36" s="27">
        <f>E38+E40+E42</f>
        <v>150532.4</v>
      </c>
    </row>
    <row r="37" spans="1:6" x14ac:dyDescent="0.3">
      <c r="A37" s="23"/>
      <c r="B37" s="47"/>
      <c r="C37" s="34"/>
      <c r="D37" s="26"/>
      <c r="E37" s="27"/>
    </row>
    <row r="38" spans="1:6" ht="99.6" customHeight="1" x14ac:dyDescent="0.3">
      <c r="A38" s="23" t="s">
        <v>27</v>
      </c>
      <c r="B38" s="47" t="s">
        <v>29</v>
      </c>
      <c r="C38" s="34">
        <v>168077.2</v>
      </c>
      <c r="D38" s="26">
        <v>130580.8</v>
      </c>
      <c r="E38" s="27">
        <v>67409.2</v>
      </c>
    </row>
    <row r="39" spans="1:6" x14ac:dyDescent="0.3">
      <c r="A39" s="23"/>
      <c r="B39" s="47"/>
      <c r="C39" s="34"/>
      <c r="D39" s="26"/>
      <c r="E39" s="27"/>
    </row>
    <row r="40" spans="1:6" ht="127.8" customHeight="1" x14ac:dyDescent="0.3">
      <c r="A40" s="23" t="s">
        <v>28</v>
      </c>
      <c r="B40" s="47" t="s">
        <v>36</v>
      </c>
      <c r="C40" s="34">
        <v>3923.3</v>
      </c>
      <c r="D40" s="26">
        <v>3923.3</v>
      </c>
      <c r="E40" s="27">
        <v>3923.2</v>
      </c>
    </row>
    <row r="41" spans="1:6" x14ac:dyDescent="0.3">
      <c r="A41" s="18"/>
      <c r="B41" s="19"/>
      <c r="C41" s="25"/>
      <c r="D41" s="26"/>
      <c r="E41" s="27"/>
    </row>
    <row r="42" spans="1:6" ht="97.2" customHeight="1" x14ac:dyDescent="0.3">
      <c r="A42" s="23" t="s">
        <v>45</v>
      </c>
      <c r="B42" s="33" t="s">
        <v>46</v>
      </c>
      <c r="C42" s="25">
        <v>5000</v>
      </c>
      <c r="D42" s="26">
        <v>5000</v>
      </c>
      <c r="E42" s="27">
        <v>79200</v>
      </c>
    </row>
    <row r="43" spans="1:6" x14ac:dyDescent="0.3">
      <c r="A43" s="23"/>
      <c r="B43" s="33"/>
      <c r="C43" s="25"/>
      <c r="D43" s="26"/>
      <c r="E43" s="27"/>
    </row>
    <row r="44" spans="1:6" ht="65.400000000000006" customHeight="1" x14ac:dyDescent="0.3">
      <c r="A44" s="23" t="s">
        <v>9</v>
      </c>
      <c r="B44" s="33" t="s">
        <v>10</v>
      </c>
      <c r="C44" s="34">
        <v>-150000</v>
      </c>
      <c r="D44" s="26">
        <v>-150000</v>
      </c>
      <c r="E44" s="27">
        <v>-150000</v>
      </c>
    </row>
    <row r="45" spans="1:6" x14ac:dyDescent="0.3">
      <c r="A45" s="48"/>
      <c r="B45" s="49"/>
      <c r="C45" s="50"/>
      <c r="D45" s="51"/>
      <c r="E45" s="52"/>
    </row>
    <row r="46" spans="1:6" ht="82.2" customHeight="1" thickBot="1" x14ac:dyDescent="0.35">
      <c r="A46" s="23" t="s">
        <v>44</v>
      </c>
      <c r="B46" s="49" t="s">
        <v>43</v>
      </c>
      <c r="C46" s="53">
        <v>-150000</v>
      </c>
      <c r="D46" s="50">
        <v>-150000</v>
      </c>
      <c r="E46" s="52">
        <v>-150000</v>
      </c>
      <c r="F46" s="12"/>
    </row>
    <row r="47" spans="1:6" s="17" customFormat="1" ht="44.4" customHeight="1" thickBot="1" x14ac:dyDescent="0.35">
      <c r="A47" s="14"/>
      <c r="B47" s="15" t="s">
        <v>37</v>
      </c>
      <c r="C47" s="16">
        <f>C8+C10+C12+C14+C18+C20+C30+C34+C36+C44+C32</f>
        <v>3231053.2</v>
      </c>
      <c r="D47" s="16">
        <f>D8+D10+D12+D14+D18+D20+D30+D34+D36+D44+D32</f>
        <v>533635.80000000016</v>
      </c>
      <c r="E47" s="16">
        <f>E8+E10+E12+E14+E18+E20+E30+E34+E36+E44+E32</f>
        <v>-5.8207660913467407E-11</v>
      </c>
    </row>
    <row r="50" spans="2:3" x14ac:dyDescent="0.3">
      <c r="B50" s="11"/>
      <c r="C50" s="10"/>
    </row>
    <row r="52" spans="2:3" x14ac:dyDescent="0.3">
      <c r="C52" s="10"/>
    </row>
  </sheetData>
  <mergeCells count="3">
    <mergeCell ref="C1:E1"/>
    <mergeCell ref="A3:E3"/>
    <mergeCell ref="D4:E4"/>
  </mergeCells>
  <phoneticPr fontId="8" type="noConversion"/>
  <pageMargins left="0.39370078740157483" right="0.19685039370078741" top="0.78740157480314965" bottom="0.59055118110236227" header="0.31496062992125984" footer="0.51181102362204722"/>
  <pageSetup paperSize="9" scale="80" firstPageNumber="554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gaponova EM.</cp:lastModifiedBy>
  <cp:lastPrinted>2014-10-13T19:51:24Z</cp:lastPrinted>
  <dcterms:created xsi:type="dcterms:W3CDTF">2001-12-06T13:20:51Z</dcterms:created>
  <dcterms:modified xsi:type="dcterms:W3CDTF">2014-10-13T19:51:28Z</dcterms:modified>
</cp:coreProperties>
</file>